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showInkAnnotation="0" updateLinks="never" codeName="Questa_cartella_di_lavoro" defaultThemeVersion="124226"/>
  <mc:AlternateContent xmlns:mc="http://schemas.openxmlformats.org/markup-compatibility/2006">
    <mc:Choice Requires="x15">
      <x15ac:absPath xmlns:x15ac="http://schemas.microsoft.com/office/spreadsheetml/2010/11/ac" url="C:\Users\csfa\Csillan\Kutatas\NORDBALT_ECOSAFE\METADATA\"/>
    </mc:Choice>
  </mc:AlternateContent>
  <xr:revisionPtr revIDLastSave="0" documentId="8_{04C6C9A1-2D8C-41CB-8A56-03BD16DB0FB5}" xr6:coauthVersionLast="47" xr6:coauthVersionMax="47" xr10:uidLastSave="{00000000-0000-0000-0000-000000000000}"/>
  <bookViews>
    <workbookView xWindow="-108" yWindow="-108" windowWidth="23256" windowHeight="12696" tabRatio="579" xr2:uid="{00000000-000D-0000-FFFF-FFFF00000000}"/>
  </bookViews>
  <sheets>
    <sheet name="Form_R" sheetId="10" r:id="rId1"/>
    <sheet name="XML" sheetId="2" state="hidden" r:id="rId2"/>
    <sheet name="Codelist" sheetId="3" state="hidden" r:id="rId3"/>
    <sheet name="CSW-T" sheetId="7" state="hidden" r:id="rId4"/>
    <sheet name="Credits" sheetId="6" r:id="rId5"/>
  </sheets>
  <externalReferences>
    <externalReference r:id="rId6"/>
    <externalReference r:id="rId7"/>
  </externalReferences>
  <definedNames>
    <definedName name="_xlnm._FilterDatabase" localSheetId="0" hidden="1">Form_R!$A$1:$A$411</definedName>
    <definedName name="_xlnm._FilterDatabase" localSheetId="1" hidden="1">XML!$A$1:$B$246</definedName>
    <definedName name="Classification" localSheetId="0">Codelist!#REF!</definedName>
    <definedName name="Classification">Codelist!#REF!</definedName>
    <definedName name="ClassificationCode">Codelist!$M$2:$M$6</definedName>
    <definedName name="Conditions">Codelist!$R$2:$R$12</definedName>
    <definedName name="Conformance">Codelist!$F$2:$F$3</definedName>
    <definedName name="Conformance2">Codelist!$F$2:$F$4</definedName>
    <definedName name="Constraints" localSheetId="0">Codelist!#REF!</definedName>
    <definedName name="Constraints">Codelist!#REF!</definedName>
    <definedName name="CRS">Codelist!$B:$B</definedName>
    <definedName name="DateType">Codelist!$N$2:$N$4</definedName>
    <definedName name="DCP" localSheetId="0">Codelist!#REF!</definedName>
    <definedName name="DCP">Codelist!#REF!</definedName>
    <definedName name="FormatPresentationCode">Codelist!$I$2:$I$15</definedName>
    <definedName name="functionCode">Codelist!$P$2:$P$6</definedName>
    <definedName name="HierarchyLevel" localSheetId="0">Codelist!#REF!</definedName>
    <definedName name="HierarchyLevel">Codelist!#REF!</definedName>
    <definedName name="INSPIRE" localSheetId="0">Codelist!#REF!</definedName>
    <definedName name="INSPIRE">Codelist!#REF!</definedName>
    <definedName name="ISO">Codelist!$B$2:$B$20</definedName>
    <definedName name="KeywordINSPIRE">Codelist!$C$2:$C$35</definedName>
    <definedName name="Language">Codelist!$G$2:$G$3</definedName>
    <definedName name="Level">Codelist!$E$2:$E$3</definedName>
    <definedName name="MediaType">Codelist!$Q$2:$Q$18</definedName>
    <definedName name="Pilot">Codelist!$H$2:$H$11</definedName>
    <definedName name="Presentation" localSheetId="0">Codelist!#REF!</definedName>
    <definedName name="Presentation">Codelist!#REF!</definedName>
    <definedName name="PresentationForm" localSheetId="0">Codelist!#REF!</definedName>
    <definedName name="PresentationForm">Codelist!#REF!</definedName>
    <definedName name="PresentationFormCode">Codelist!$I$2:$I$15</definedName>
    <definedName name="RestrictionCode">Codelist!$L$2:$L$9</definedName>
    <definedName name="Role" localSheetId="0">Codelist!#REF!</definedName>
    <definedName name="Role">Codelist!#REF!</definedName>
    <definedName name="RoleCode">Codelist!$J$2:$J$12</definedName>
    <definedName name="ScopeCode">Codelist!$E$2:$E$5</definedName>
    <definedName name="SistemaCoordinate">Codelist!$B$2:$B$25</definedName>
    <definedName name="SpatialRepresentation" localSheetId="0">Codelist!#REF!</definedName>
    <definedName name="SpatialRepresentation">Codelist!#REF!</definedName>
    <definedName name="SpatialRepresentationCode">Codelist!$K$2:$K$4</definedName>
    <definedName name="TopicCategory">Codelist!$D$2:$D$20</definedName>
    <definedName name="uj">[1]Codelist!$C$2:$C$20</definedName>
    <definedName name="x">[2]Codelist!$N$2:$N$4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10" l="1"/>
  <c r="F27" i="10"/>
  <c r="E27" i="10"/>
  <c r="D27" i="10"/>
  <c r="G27" i="10" l="1"/>
  <c r="H27" i="10"/>
  <c r="B217" i="2" l="1"/>
  <c r="B214" i="2"/>
  <c r="B211" i="2"/>
  <c r="B208" i="2"/>
  <c r="B226" i="2"/>
  <c r="B225" i="2"/>
  <c r="E38" i="2" l="1"/>
  <c r="D38" i="2" s="1"/>
  <c r="B38" i="2" s="1"/>
  <c r="B198" i="2" l="1"/>
  <c r="B294" i="2" l="1"/>
  <c r="B287" i="2"/>
  <c r="B240" i="2" l="1"/>
  <c r="B195" i="2"/>
  <c r="B75" i="2"/>
  <c r="B68" i="2"/>
  <c r="B176" i="2"/>
  <c r="B166" i="2"/>
  <c r="B49" i="2"/>
  <c r="B279" i="2" l="1"/>
  <c r="B255" i="2"/>
  <c r="B201" i="2"/>
  <c r="B181" i="2"/>
  <c r="B132" i="2"/>
  <c r="B108" i="2"/>
  <c r="B101" i="2"/>
  <c r="E87" i="2"/>
  <c r="B87" i="2" s="1"/>
  <c r="B65" i="2"/>
  <c r="B31" i="2"/>
  <c r="B4" i="2"/>
  <c r="B7" i="2"/>
  <c r="E12" i="2"/>
  <c r="B12" i="2" s="1"/>
  <c r="B19" i="2"/>
  <c r="E60" i="2"/>
  <c r="B60" i="2" s="1"/>
  <c r="E82" i="2"/>
  <c r="B82" i="2" s="1"/>
  <c r="B94" i="2"/>
  <c r="E156" i="2"/>
  <c r="B156" i="2" s="1"/>
  <c r="B188" i="2"/>
  <c r="B252" i="2"/>
  <c r="B268" i="2"/>
  <c r="B284" i="2"/>
  <c r="B297" i="2"/>
  <c r="E306" i="2"/>
  <c r="B306"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Rasa</author>
    <author>pg</author>
    <author>Brigi</author>
  </authors>
  <commentList>
    <comment ref="D2" authorId="0" shapeId="0" xr:uid="{918BB7C0-79AB-4F79-B1D5-38149DD8A124}">
      <text>
        <r>
          <rPr>
            <sz val="9"/>
            <color indexed="81"/>
            <rFont val="Tahoma"/>
            <family val="2"/>
            <charset val="238"/>
          </rPr>
          <t xml:space="preserve">
Name of the organization responsible for this metadata file</t>
        </r>
      </text>
    </comment>
    <comment ref="D4" authorId="0" shapeId="0" xr:uid="{54F1C5E1-55B3-4D8B-9093-1B2C689D08E0}">
      <text>
        <r>
          <rPr>
            <sz val="9"/>
            <color indexed="81"/>
            <rFont val="Tahoma"/>
            <family val="2"/>
            <charset val="238"/>
          </rPr>
          <t xml:space="preserve">
Date of metadata compilation (with YYYY-MM-DD format)</t>
        </r>
      </text>
    </comment>
    <comment ref="F4" authorId="0" shapeId="0" xr:uid="{58EED027-0569-4060-B4E6-C5DFE95081FC}">
      <text>
        <r>
          <rPr>
            <sz val="9"/>
            <color indexed="81"/>
            <rFont val="Tahoma"/>
            <family val="2"/>
            <charset val="238"/>
          </rPr>
          <t xml:space="preserve">
Date of metadata compilation (with YYYY-MM-DD format) does not have to be added, this is added automatically in R.</t>
        </r>
      </text>
    </comment>
    <comment ref="D6" authorId="0" shapeId="0" xr:uid="{862BF681-4404-41F3-B5F5-3F6971D0117F}">
      <text>
        <r>
          <rPr>
            <sz val="9"/>
            <color indexed="81"/>
            <rFont val="Tahoma"/>
            <family val="2"/>
          </rPr>
          <t xml:space="preserve">
• dataset: is an identifiable data that can be accessed separately. A dataset can be a part of a whole (series) or a segregate resource
• series: is a collection of resources or related datasets that share the same product specification</t>
        </r>
      </text>
    </comment>
    <comment ref="F6" authorId="0" shapeId="0" xr:uid="{28FCE2DA-946E-4E29-867C-949A99AA85CB}">
      <text>
        <r>
          <rPr>
            <sz val="9"/>
            <color indexed="81"/>
            <rFont val="Tahoma"/>
            <family val="2"/>
          </rPr>
          <t xml:space="preserve">
• dataset: is an identifiable data that can be accessed separately. A dataset can be a part of a whole (series) or a segregate resource
• series: is a collection of resources or related datasets that share the same product specification</t>
        </r>
      </text>
    </comment>
    <comment ref="G6" authorId="0" shapeId="0" xr:uid="{3199F186-28E0-4AC5-A26F-1B22490E9D42}">
      <text>
        <r>
          <rPr>
            <sz val="9"/>
            <color indexed="81"/>
            <rFont val="Tahoma"/>
            <family val="2"/>
          </rPr>
          <t xml:space="preserve">
• dataset: is an identifiable data that can be accessed separately. A dataset can be a part of a whole (series) or a segregate resource
• series: is a collection of resources or related datasets that share the same product specification</t>
        </r>
      </text>
    </comment>
    <comment ref="H6" authorId="0" shapeId="0" xr:uid="{9E25D479-680D-4ACF-98B8-52457DB997E1}">
      <text>
        <r>
          <rPr>
            <sz val="9"/>
            <color indexed="81"/>
            <rFont val="Tahoma"/>
            <family val="2"/>
          </rPr>
          <t xml:space="preserve">
• dataset: is an identifiable data that can be accessed separately. A dataset can be a part of a whole (series) or a segregate resource
• series: is a collection of resources or related datasets that share the same product specification</t>
        </r>
      </text>
    </comment>
    <comment ref="I6" authorId="0" shapeId="0" xr:uid="{90E526DA-0C9E-462F-971E-23BDC81CE9ED}">
      <text>
        <r>
          <rPr>
            <sz val="9"/>
            <color indexed="81"/>
            <rFont val="Tahoma"/>
            <family val="2"/>
          </rPr>
          <t xml:space="preserve">
• dataset: is an identifiable data that can be accessed separately. A dataset can be a part of a whole (series) or a segregate resource
• series: is a collection of resources or related datasets that share the same product specification</t>
        </r>
      </text>
    </comment>
    <comment ref="D7" authorId="0" shapeId="0" xr:uid="{2A3E384B-B140-4547-A319-03EEBC7213B7}">
      <text>
        <r>
          <rPr>
            <sz val="9"/>
            <color indexed="81"/>
            <rFont val="Tahoma"/>
            <family val="2"/>
          </rPr>
          <t xml:space="preserve">
Link to the dataset in the OPTAIN cloud</t>
        </r>
      </text>
    </comment>
    <comment ref="E7" authorId="0" shapeId="0" xr:uid="{00000000-0006-0000-0200-000004000000}">
      <text>
        <r>
          <rPr>
            <sz val="9"/>
            <color indexed="81"/>
            <rFont val="Tahoma"/>
            <family val="2"/>
          </rPr>
          <t xml:space="preserve">
Link to the dataset in the OPTAIN cloud</t>
        </r>
      </text>
    </comment>
    <comment ref="F7" authorId="0" shapeId="0" xr:uid="{3EB35393-32DE-4A6C-8231-14D9AA591398}">
      <text>
        <r>
          <rPr>
            <sz val="9"/>
            <color indexed="81"/>
            <rFont val="Tahoma"/>
            <family val="2"/>
          </rPr>
          <t xml:space="preserve">
Link to the dataset in the OPTAIN cloud</t>
        </r>
      </text>
    </comment>
    <comment ref="G7" authorId="0" shapeId="0" xr:uid="{DBB532DF-D7DB-4FBA-8F8F-C084FEE21E64}">
      <text>
        <r>
          <rPr>
            <sz val="9"/>
            <color indexed="81"/>
            <rFont val="Tahoma"/>
            <family val="2"/>
          </rPr>
          <t xml:space="preserve">
Link to the dataset in the OPTAIN cloud</t>
        </r>
      </text>
    </comment>
    <comment ref="H7" authorId="0" shapeId="0" xr:uid="{63E2091E-23E9-46ED-9265-0A336C92B3DC}">
      <text>
        <r>
          <rPr>
            <sz val="9"/>
            <color indexed="81"/>
            <rFont val="Tahoma"/>
            <family val="2"/>
          </rPr>
          <t xml:space="preserve">
Link to the dataset in the OPTAIN cloud</t>
        </r>
      </text>
    </comment>
    <comment ref="I7" authorId="0" shapeId="0" xr:uid="{04B6914D-132E-4098-B87F-5B194DA9092D}">
      <text>
        <r>
          <rPr>
            <sz val="9"/>
            <color indexed="81"/>
            <rFont val="Tahoma"/>
            <family val="2"/>
          </rPr>
          <t xml:space="preserve">
Link to the dataset in the OPTAIN cloud</t>
        </r>
      </text>
    </comment>
    <comment ref="D8" authorId="0" shapeId="0" xr:uid="{030D1CEC-042B-4ACD-AF75-2955F3193ED7}">
      <text>
        <r>
          <rPr>
            <sz val="9"/>
            <color indexed="81"/>
            <rFont val="Tahoma"/>
            <family val="2"/>
            <charset val="238"/>
          </rPr>
          <t xml:space="preserve">
Time period covered by the content of the dataset</t>
        </r>
      </text>
    </comment>
    <comment ref="D9" authorId="0" shapeId="0" xr:uid="{45BE4592-109A-4BCB-85FB-B8BA541D829B}">
      <text>
        <r>
          <rPr>
            <sz val="9"/>
            <color indexed="81"/>
            <rFont val="Tahoma"/>
            <family val="2"/>
            <charset val="238"/>
          </rPr>
          <t xml:space="preserve">
Time period covered by the content of the dataset</t>
        </r>
      </text>
    </comment>
    <comment ref="D10" authorId="0" shapeId="0" xr:uid="{B0D406AB-CBE2-4A37-9138-2D3A725F42B4}">
      <text>
        <r>
          <rPr>
            <sz val="9"/>
            <color indexed="81"/>
            <rFont val="Tahoma"/>
            <family val="2"/>
            <charset val="238"/>
          </rPr>
          <t xml:space="preserve">
Reference date (may be the date of creation, publication or last revision)</t>
        </r>
      </text>
    </comment>
    <comment ref="E10" authorId="0" shapeId="0" xr:uid="{451439CA-EDFC-4C92-8554-6F0DEF881387}">
      <text>
        <r>
          <rPr>
            <sz val="9"/>
            <color indexed="81"/>
            <rFont val="Tahoma"/>
            <family val="2"/>
            <charset val="238"/>
          </rPr>
          <t xml:space="preserve">
Reference date (may be the date of creation, publication or last revision)</t>
        </r>
      </text>
    </comment>
    <comment ref="F10" authorId="0" shapeId="0" xr:uid="{F3C0199B-FCF8-401E-8218-DDF2950A0B21}">
      <text>
        <r>
          <rPr>
            <sz val="9"/>
            <color indexed="81"/>
            <rFont val="Tahoma"/>
            <family val="2"/>
            <charset val="238"/>
          </rPr>
          <t xml:space="preserve">
Reference date (may be the date of creation, publication or last revision)</t>
        </r>
      </text>
    </comment>
    <comment ref="G10" authorId="0" shapeId="0" xr:uid="{5B95DF0F-DCFD-48CD-9338-CB14AF2B1FDC}">
      <text>
        <r>
          <rPr>
            <sz val="9"/>
            <color indexed="81"/>
            <rFont val="Tahoma"/>
            <family val="2"/>
            <charset val="238"/>
          </rPr>
          <t xml:space="preserve">
Reference date (may be the date of creation, publication or last revision)</t>
        </r>
      </text>
    </comment>
    <comment ref="H10" authorId="0" shapeId="0" xr:uid="{FD60C3A3-129D-4D31-8911-3F6EFC23B37B}">
      <text>
        <r>
          <rPr>
            <sz val="9"/>
            <color indexed="81"/>
            <rFont val="Tahoma"/>
            <family val="2"/>
            <charset val="238"/>
          </rPr>
          <t xml:space="preserve">
Reference date (may be the date of creation, publication or last revision)</t>
        </r>
      </text>
    </comment>
    <comment ref="I10" authorId="0" shapeId="0" xr:uid="{D9708C8F-0EC9-4B4A-B27D-E45398688EFD}">
      <text>
        <r>
          <rPr>
            <sz val="9"/>
            <color indexed="81"/>
            <rFont val="Tahoma"/>
            <family val="2"/>
            <charset val="238"/>
          </rPr>
          <t xml:space="preserve">
Reference date (may be the date of creation, publication or last revision)</t>
        </r>
      </text>
    </comment>
    <comment ref="D12" authorId="0" shapeId="0" xr:uid="{26EB1DD1-E4BE-4D29-B3EA-88DBB5EDDD8F}">
      <text>
        <r>
          <rPr>
            <sz val="9"/>
            <color indexed="81"/>
            <rFont val="Tahoma"/>
            <family val="2"/>
            <charset val="238"/>
          </rPr>
          <t xml:space="preserve">
Title of the resource
(not the physical name, but the known title or name)
Recommendations: 
• Concise and to the point. 
• Not contain unexplained acronyms or abbreviations. 
• Recommended a max of 250 characters 
• Keep the similarity with the original title of the resource (‘official naming’).
• Recommended to indicate the Project at the end of the title, in brackets (abbreviation is allowed, but has to be explained in the abstract).</t>
        </r>
      </text>
    </comment>
    <comment ref="D13" authorId="0" shapeId="0" xr:uid="{11067D18-BA3B-4896-8E8B-1C352CF432A7}">
      <text>
        <r>
          <rPr>
            <sz val="9"/>
            <color indexed="81"/>
            <rFont val="Tahoma"/>
            <family val="2"/>
            <charset val="238"/>
          </rPr>
          <t xml:space="preserve">
Brief description of the resources, with few details about the scope/purposes and topics
• A brief narrative summary of the content of the resource. 
• Provides a clear and concise statement that enables the reader to understand the content of the data.</t>
        </r>
      </text>
    </comment>
    <comment ref="D14" authorId="0" shapeId="0" xr:uid="{45D0DD00-814B-4ACE-88AF-566E8B7AE801}">
      <text>
        <r>
          <rPr>
            <sz val="9"/>
            <color indexed="81"/>
            <rFont val="Tahoma"/>
            <family val="2"/>
            <charset val="238"/>
          </rPr>
          <t xml:space="preserve">
Mandatory if a URL is available to obtain more information on the resource, and/or access related services.
Recommendation: If no direct link to a resource is available, provide link to a contact point where more information about the resource is available.</t>
        </r>
      </text>
    </comment>
    <comment ref="E14" authorId="0" shapeId="0" xr:uid="{B6A016D9-3900-4756-8129-C62A70DB2C83}">
      <text>
        <r>
          <rPr>
            <sz val="9"/>
            <color indexed="81"/>
            <rFont val="Tahoma"/>
            <family val="2"/>
            <charset val="238"/>
          </rPr>
          <t xml:space="preserve">
Mandatory if a URL is available to obtain more information on the resource, and/or access related services.
Recommendation: If no direct link to a resource is available, provide link to a contact point where more information about the resource is available.</t>
        </r>
      </text>
    </comment>
    <comment ref="F14" authorId="0" shapeId="0" xr:uid="{06577402-D87D-4E51-9313-2964C8E98950}">
      <text>
        <r>
          <rPr>
            <sz val="9"/>
            <color indexed="81"/>
            <rFont val="Tahoma"/>
            <family val="2"/>
            <charset val="238"/>
          </rPr>
          <t xml:space="preserve">
Mandatory if a URL is available to obtain more information on the resource, and/or access related services.
Recommendation: If no direct link to a resource is available, provide link to a contact point where more information about the resource is available.</t>
        </r>
      </text>
    </comment>
    <comment ref="G14" authorId="0" shapeId="0" xr:uid="{00000000-0006-0000-0200-000013000000}">
      <text>
        <r>
          <rPr>
            <sz val="9"/>
            <color indexed="81"/>
            <rFont val="Tahoma"/>
            <family val="2"/>
            <charset val="238"/>
          </rPr>
          <t xml:space="preserve">
Mandatory if a URL is available to obtain more information on the resource, and/or access related services.
Recommendation: If no direct link to a resource is available, provide link to a contact point where more information about the resource is available.</t>
        </r>
      </text>
    </comment>
    <comment ref="H14" authorId="0" shapeId="0" xr:uid="{00000000-0006-0000-0200-000015000000}">
      <text>
        <r>
          <rPr>
            <sz val="9"/>
            <color indexed="81"/>
            <rFont val="Tahoma"/>
            <family val="2"/>
            <charset val="238"/>
          </rPr>
          <t xml:space="preserve">
Mandatory if a URL is available to obtain more information on the resource, and/or access related services.
Recommendation: If no direct link to a resource is available, provide link to a contact point where more information about the resource is available.</t>
        </r>
      </text>
    </comment>
    <comment ref="I14" authorId="0" shapeId="0" xr:uid="{C1B3B92F-884A-491D-8E30-CDC73F94FCCE}">
      <text>
        <r>
          <rPr>
            <sz val="9"/>
            <color indexed="81"/>
            <rFont val="Tahoma"/>
            <family val="2"/>
            <charset val="238"/>
          </rPr>
          <t xml:space="preserve">
Mandatory if a URL is available to obtain more information on the resource, and/or access related services.
Recommendation: If no direct link to a resource is available, provide link to a contact point where more information about the resource is available.</t>
        </r>
      </text>
    </comment>
    <comment ref="D16" authorId="0" shapeId="0" xr:uid="{9FA45076-1646-48A3-B2F7-C4C05D3A2106}">
      <text>
        <r>
          <rPr>
            <sz val="9"/>
            <color indexed="81"/>
            <rFont val="Tahoma"/>
            <family val="2"/>
          </rPr>
          <t xml:space="preserve">
Name of the organization responsible for the resource</t>
        </r>
      </text>
    </comment>
    <comment ref="F16" authorId="0" shapeId="0" xr:uid="{C3C0E948-CC27-4E74-9D63-ED6523718D34}">
      <text>
        <r>
          <rPr>
            <sz val="9"/>
            <color indexed="81"/>
            <rFont val="Tahoma"/>
            <family val="2"/>
          </rPr>
          <t xml:space="preserve">
Name of the organization responsible for the resource</t>
        </r>
      </text>
    </comment>
    <comment ref="D19" authorId="0" shapeId="0" xr:uid="{28C3B87D-8354-4932-A37A-781E92E18047}">
      <text>
        <r>
          <rPr>
            <sz val="9"/>
            <color indexed="81"/>
            <rFont val="Tahoma"/>
            <family val="2"/>
          </rPr>
          <t xml:space="preserve">
Mandatory if the resource includes textual information</t>
        </r>
      </text>
    </comment>
    <comment ref="F19" authorId="0" shapeId="0" xr:uid="{CFA4F84B-746B-473D-8CBD-CDCA565755AF}">
      <text>
        <r>
          <rPr>
            <sz val="9"/>
            <color indexed="81"/>
            <rFont val="Tahoma"/>
            <family val="2"/>
          </rPr>
          <t xml:space="preserve">
Mandatory if the resource includes textual information</t>
        </r>
      </text>
    </comment>
    <comment ref="D24" authorId="0" shapeId="0" xr:uid="{693E92C9-0A60-40BA-A359-220BD635EBC0}">
      <text>
        <r>
          <rPr>
            <sz val="9"/>
            <color indexed="81"/>
            <rFont val="Tahoma"/>
            <family val="2"/>
          </rPr>
          <t xml:space="preserve">
ONE keyword from GEMET-Concepts</t>
        </r>
      </text>
    </comment>
    <comment ref="E24" authorId="0" shapeId="0" xr:uid="{9636C912-D4A7-4E5A-A678-89E6920300F0}">
      <text>
        <r>
          <rPr>
            <sz val="9"/>
            <color indexed="81"/>
            <rFont val="Tahoma"/>
            <family val="2"/>
          </rPr>
          <t xml:space="preserve">
ONE keyword from GEMET-Concepts</t>
        </r>
      </text>
    </comment>
    <comment ref="F24" authorId="0" shapeId="0" xr:uid="{4189F176-2227-4BED-8FC0-EE976163EC20}">
      <text>
        <r>
          <rPr>
            <sz val="9"/>
            <color indexed="81"/>
            <rFont val="Tahoma"/>
            <family val="2"/>
          </rPr>
          <t xml:space="preserve">
ONE keyword from GEMET-Concepts</t>
        </r>
      </text>
    </comment>
    <comment ref="D25" authorId="0" shapeId="0" xr:uid="{B4A89CD0-1625-42E5-98FD-039ADA009ECD}">
      <text>
        <r>
          <rPr>
            <sz val="9"/>
            <color indexed="81"/>
            <rFont val="Tahoma"/>
            <family val="2"/>
          </rPr>
          <t xml:space="preserve">
Optional comma separated keywords (free text)</t>
        </r>
      </text>
    </comment>
    <comment ref="D28" authorId="0" shapeId="0" xr:uid="{ED51AC67-455D-4743-9227-29F5EEB82445}">
      <text>
        <r>
          <rPr>
            <sz val="9"/>
            <color indexed="81"/>
            <rFont val="Tahoma"/>
            <family val="2"/>
          </rPr>
          <t xml:space="preserve">
Free text to specify any other conditions</t>
        </r>
      </text>
    </comment>
    <comment ref="E28" authorId="0" shapeId="0" xr:uid="{00000000-0006-0000-0200-00001C000000}">
      <text>
        <r>
          <rPr>
            <sz val="9"/>
            <color indexed="81"/>
            <rFont val="Tahoma"/>
            <family val="2"/>
          </rPr>
          <t xml:space="preserve">
Free text to specify any other conditions</t>
        </r>
      </text>
    </comment>
    <comment ref="F28" authorId="0" shapeId="0" xr:uid="{68CA3FD5-4E2F-43A3-B109-7A30027B86DA}">
      <text>
        <r>
          <rPr>
            <sz val="9"/>
            <color indexed="81"/>
            <rFont val="Tahoma"/>
            <family val="2"/>
          </rPr>
          <t xml:space="preserve">
Free text to specify any other conditions</t>
        </r>
      </text>
    </comment>
    <comment ref="G28" authorId="0" shapeId="0" xr:uid="{00000000-0006-0000-0200-00001E000000}">
      <text>
        <r>
          <rPr>
            <sz val="9"/>
            <color indexed="81"/>
            <rFont val="Tahoma"/>
            <family val="2"/>
          </rPr>
          <t xml:space="preserve">
Free text to specify any other conditions</t>
        </r>
      </text>
    </comment>
    <comment ref="H28" authorId="0" shapeId="0" xr:uid="{00000000-0006-0000-0200-000020000000}">
      <text>
        <r>
          <rPr>
            <sz val="9"/>
            <color indexed="81"/>
            <rFont val="Tahoma"/>
            <family val="2"/>
          </rPr>
          <t xml:space="preserve">
Free text to specify any other conditions</t>
        </r>
      </text>
    </comment>
    <comment ref="I28" authorId="0" shapeId="0" xr:uid="{0B3D0D1E-8814-4FA6-9072-4E897D00BA34}">
      <text>
        <r>
          <rPr>
            <sz val="9"/>
            <color indexed="81"/>
            <rFont val="Tahoma"/>
            <family val="2"/>
          </rPr>
          <t xml:space="preserve">
Free text to specify any other conditions</t>
        </r>
      </text>
    </comment>
    <comment ref="D33" authorId="1" shapeId="0" xr:uid="{BC8619E7-9278-402C-8600-4003CEBF3011}">
      <text>
        <r>
          <rPr>
            <sz val="9"/>
            <color indexed="81"/>
            <rFont val="Tahoma"/>
            <family val="2"/>
          </rPr>
          <t xml:space="preserve">
If the resourece described is conformant to the specification select "true", otherwise "false"</t>
        </r>
      </text>
    </comment>
    <comment ref="F33" authorId="1" shapeId="0" xr:uid="{05831A7E-8873-48BE-BF84-ACA9BED675E5}">
      <text>
        <r>
          <rPr>
            <sz val="9"/>
            <color indexed="81"/>
            <rFont val="Tahoma"/>
            <family val="2"/>
          </rPr>
          <t xml:space="preserve">
If the resourece described is conformant to the specification select "true", otherwise "false"</t>
        </r>
      </text>
    </comment>
    <comment ref="D34" authorId="1" shapeId="0" xr:uid="{E7557D17-16FB-433E-81BF-8F6101FC299F}">
      <text>
        <r>
          <rPr>
            <sz val="9"/>
            <color indexed="81"/>
            <rFont val="Tahoma"/>
            <family val="2"/>
          </rPr>
          <t xml:space="preserve">
In degrees with at least two decimals (with . separator)</t>
        </r>
      </text>
    </comment>
    <comment ref="F34" authorId="1" shapeId="0" xr:uid="{082FCC86-B11E-4014-B6A5-E30E8C7188AD}">
      <text>
        <r>
          <rPr>
            <sz val="9"/>
            <color indexed="81"/>
            <rFont val="Tahoma"/>
            <family val="2"/>
          </rPr>
          <t>In degrees with at least two decimals (with . separator). these cells do not have to be given manually if the file format of the dataset is .shp or .tif, because these can be read from the GIS files. In the case of any other file formats, e.g.: .txt, .csv, .adf, etc. this has to be given manually.</t>
        </r>
      </text>
    </comment>
    <comment ref="D38" authorId="1" shapeId="0" xr:uid="{C04CFA9B-DAE9-4BE5-A531-5B4357FDDC42}">
      <text>
        <r>
          <rPr>
            <sz val="9"/>
            <color indexed="81"/>
            <rFont val="Tahoma"/>
            <family val="2"/>
          </rPr>
          <t xml:space="preserve">
Denominator of the equivalent scale. Mandatory for data sets and data set series if an equivalent scale or a resolution distance can be specified.
• It shall be expressed as a set of zero to many resolution distances (typically for gridded data and imagery-derived products) or equivalent scales (typically for maps or map-derived products).
• Each spatial resolution is either an equivalent scale OR a ground sample distance.</t>
        </r>
      </text>
    </comment>
    <comment ref="F38" authorId="1" shapeId="0" xr:uid="{A925BB17-F070-4D05-A547-45BBFD53E359}">
      <text>
        <r>
          <rPr>
            <sz val="9"/>
            <color indexed="81"/>
            <rFont val="Tahoma"/>
            <family val="2"/>
          </rPr>
          <t xml:space="preserve">
Denominator of the equivalent scale. Mandatory for data sets and data set series if an equivalent scale or a resolution distance can be specified.
• It shall be expressed as a set of zero to many resolution distances (typically for gridded data and imagery-derived products) or equivalent scales (typically for maps or map-derived products).
• Each spatial resolution is either an equivalent scale OR a ground sample distance.</t>
        </r>
      </text>
    </comment>
    <comment ref="D39" authorId="0" shapeId="0" xr:uid="{F3FD9253-716F-4D5D-AFB8-5EDFE7E03A6C}">
      <text>
        <r>
          <rPr>
            <sz val="9"/>
            <color indexed="81"/>
            <rFont val="Tahoma"/>
            <family val="2"/>
          </rPr>
          <t xml:space="preserve">
Link of the coordinate reference system used in the data set</t>
        </r>
      </text>
    </comment>
    <comment ref="E39" authorId="0" shapeId="0" xr:uid="{FBFF916F-2762-48D6-AA71-E4D75E99E1FF}">
      <text>
        <r>
          <rPr>
            <sz val="9"/>
            <color indexed="81"/>
            <rFont val="Tahoma"/>
            <family val="2"/>
          </rPr>
          <t xml:space="preserve">
Link of the coordinate reference system used in the data set</t>
        </r>
      </text>
    </comment>
    <comment ref="F39" authorId="0" shapeId="0" xr:uid="{9E7128B4-5F46-4345-9957-FB02879A40BE}">
      <text>
        <r>
          <rPr>
            <sz val="9"/>
            <color indexed="81"/>
            <rFont val="Tahoma"/>
            <family val="2"/>
          </rPr>
          <t xml:space="preserve">
Link of the coordinate reference system used in the data set</t>
        </r>
      </text>
    </comment>
    <comment ref="G39" authorId="0" shapeId="0" xr:uid="{C2C15FC0-3165-468B-9D9B-4AA987229E99}">
      <text>
        <r>
          <rPr>
            <sz val="9"/>
            <color indexed="81"/>
            <rFont val="Tahoma"/>
            <family val="2"/>
          </rPr>
          <t xml:space="preserve">
Link of the coordinate reference system used in the data set</t>
        </r>
      </text>
    </comment>
    <comment ref="H39" authorId="0" shapeId="0" xr:uid="{FD91E591-F098-4082-9309-786F45C12567}">
      <text>
        <r>
          <rPr>
            <sz val="9"/>
            <color indexed="81"/>
            <rFont val="Tahoma"/>
            <family val="2"/>
          </rPr>
          <t xml:space="preserve">
Link of the coordinate reference system used in the data set</t>
        </r>
      </text>
    </comment>
    <comment ref="I39" authorId="0" shapeId="0" xr:uid="{D1FF4520-538B-4C1C-8E1D-9245E9836C19}">
      <text>
        <r>
          <rPr>
            <sz val="9"/>
            <color indexed="81"/>
            <rFont val="Tahoma"/>
            <family val="2"/>
          </rPr>
          <t xml:space="preserve">
Link of the coordinate reference system used in the data set</t>
        </r>
      </text>
    </comment>
    <comment ref="D40" authorId="0" shapeId="0" xr:uid="{5455B6C3-FEA4-4447-80A7-F6FD9D7F7D0D}">
      <text>
        <r>
          <rPr>
            <sz val="9"/>
            <color indexed="81"/>
            <rFont val="Tahoma"/>
            <family val="2"/>
          </rPr>
          <t xml:space="preserve">
Only required if a non default temporal reference system (i.e. Gregorian Calendar or the Coordinated Universal Time) is used.</t>
        </r>
      </text>
    </comment>
    <comment ref="E40" authorId="0" shapeId="0" xr:uid="{00000000-0006-0000-0200-000027000000}">
      <text>
        <r>
          <rPr>
            <sz val="9"/>
            <color indexed="81"/>
            <rFont val="Tahoma"/>
            <family val="2"/>
          </rPr>
          <t xml:space="preserve">
Only required if a non default temporal reference system (i.e. Gregorian Calendar or the Coordinated Universal Time) is used.</t>
        </r>
      </text>
    </comment>
    <comment ref="F40" authorId="0" shapeId="0" xr:uid="{44115BCF-A274-4E9B-8D4B-6CBC15227466}">
      <text>
        <r>
          <rPr>
            <sz val="9"/>
            <color indexed="81"/>
            <rFont val="Tahoma"/>
            <family val="2"/>
          </rPr>
          <t xml:space="preserve">
Only required if a non default temporal reference system (i.e. Gregorian Calendar or the Coordinated Universal Time) is used.</t>
        </r>
      </text>
    </comment>
    <comment ref="G40" authorId="0" shapeId="0" xr:uid="{00000000-0006-0000-0200-000029000000}">
      <text>
        <r>
          <rPr>
            <sz val="9"/>
            <color indexed="81"/>
            <rFont val="Tahoma"/>
            <family val="2"/>
          </rPr>
          <t xml:space="preserve">
Only required if a non default temporal reference system (i.e. Gregorian Calendar or the Coordinated Universal Time) is used.</t>
        </r>
      </text>
    </comment>
    <comment ref="H40" authorId="0" shapeId="0" xr:uid="{00000000-0006-0000-0200-00002B000000}">
      <text>
        <r>
          <rPr>
            <sz val="9"/>
            <color indexed="81"/>
            <rFont val="Tahoma"/>
            <family val="2"/>
          </rPr>
          <t xml:space="preserve">
Only required if a non default temporal reference system (i.e. Gregorian Calendar or the Coordinated Universal Time) is used.</t>
        </r>
      </text>
    </comment>
    <comment ref="I40" authorId="0" shapeId="0" xr:uid="{C8A56255-2A47-48A4-9BE5-D6D620A33D03}">
      <text>
        <r>
          <rPr>
            <sz val="9"/>
            <color indexed="81"/>
            <rFont val="Tahoma"/>
            <family val="2"/>
          </rPr>
          <t xml:space="preserve">
Only required if a non default temporal reference system (i.e. Gregorian Calendar or the Coordinated Universal Time) is used.</t>
        </r>
      </text>
    </comment>
    <comment ref="D41" authorId="0" shapeId="0" xr:uid="{7DEA18F3-509F-4791-A459-D1D8C2E9F8FB}">
      <text>
        <r>
          <rPr>
            <sz val="9"/>
            <color indexed="81"/>
            <rFont val="Tahoma"/>
            <family val="2"/>
          </rPr>
          <t xml:space="preserve">
The method used to spatially represent geographic information</t>
        </r>
      </text>
    </comment>
    <comment ref="F41" authorId="0" shapeId="0" xr:uid="{D34AD28E-856A-4479-AC49-220A382FED4E}">
      <text>
        <r>
          <rPr>
            <sz val="9"/>
            <color indexed="81"/>
            <rFont val="Tahoma"/>
            <family val="2"/>
          </rPr>
          <t xml:space="preserve">
The method used to spatially represent geographic information</t>
        </r>
      </text>
    </comment>
    <comment ref="G41" authorId="0" shapeId="0" xr:uid="{C0B46FB7-9206-4C80-A9C7-1D5CAA0F4492}">
      <text>
        <r>
          <rPr>
            <sz val="9"/>
            <color indexed="81"/>
            <rFont val="Tahoma"/>
            <family val="2"/>
          </rPr>
          <t xml:space="preserve">
The method used to spatially represent geographic information</t>
        </r>
      </text>
    </comment>
    <comment ref="D43" authorId="2" shapeId="0" xr:uid="{00000000-0006-0000-0200-00002E000000}">
      <text>
        <r>
          <rPr>
            <sz val="9"/>
            <color indexed="81"/>
            <rFont val="Segoe UI"/>
            <family val="2"/>
            <charset val="238"/>
          </rPr>
          <t>Add the absolute file path of the file, to which the metadata xml is created.</t>
        </r>
      </text>
    </comment>
    <comment ref="E43" authorId="2" shapeId="0" xr:uid="{3E35B7A8-FA4D-4DB7-AA29-FD8F16EF65C9}">
      <text>
        <r>
          <rPr>
            <sz val="9"/>
            <color indexed="81"/>
            <rFont val="Segoe UI"/>
            <family val="2"/>
            <charset val="238"/>
          </rPr>
          <t>Add the absolute file path of the file, to which the metadata xml is created.</t>
        </r>
      </text>
    </comment>
    <comment ref="F43" authorId="2" shapeId="0" xr:uid="{C4E72FBD-0533-4F28-81E1-95336DAC956C}">
      <text>
        <r>
          <rPr>
            <sz val="9"/>
            <color indexed="81"/>
            <rFont val="Segoe UI"/>
            <family val="2"/>
            <charset val="238"/>
          </rPr>
          <t>Add the absolute file path of the file, to which the metadata xml is created.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pg</author>
  </authors>
  <commentList>
    <comment ref="Q1" authorId="0" shapeId="0" xr:uid="{00000000-0006-0000-0400-000001000000}">
      <text>
        <r>
          <rPr>
            <sz val="9"/>
            <color indexed="81"/>
            <rFont val="Tahoma"/>
            <family val="2"/>
          </rPr>
          <t xml:space="preserve">
http://inspire.ec.europa.eu/media-types/</t>
        </r>
      </text>
    </comment>
    <comment ref="H2" authorId="0" shapeId="0" xr:uid="{00000000-0006-0000-0400-000002000000}">
      <text>
        <r>
          <rPr>
            <sz val="9"/>
            <color indexed="81"/>
            <rFont val="Tahoma"/>
            <family val="2"/>
          </rPr>
          <t xml:space="preserve">
This namespace can be used in the "Form" sheet to define a namespace as:
- a prefix for the identifier of the metadata, and 
- a default keyword included in the XML file</t>
        </r>
      </text>
    </comment>
  </commentList>
</comments>
</file>

<file path=xl/sharedStrings.xml><?xml version="1.0" encoding="utf-8"?>
<sst xmlns="http://schemas.openxmlformats.org/spreadsheetml/2006/main" count="1044" uniqueCount="559">
  <si>
    <t>&lt;?xml version="1.0" encoding="UTF-8"?&gt;</t>
  </si>
  <si>
    <t>&lt;gmd:language&gt;</t>
  </si>
  <si>
    <t>&lt;/gmd:language&gt;</t>
  </si>
  <si>
    <t>&lt;gmd:characterSet&gt;</t>
  </si>
  <si>
    <t>&lt;/gmd:characterSet&gt;</t>
  </si>
  <si>
    <t>&lt;gmd:hierarchyLevel&gt;</t>
  </si>
  <si>
    <t>&lt;/gmd:hierarchyLevel&gt;</t>
  </si>
  <si>
    <t>&lt;gmd:contact&gt;</t>
  </si>
  <si>
    <t>&lt;gmd:CI_ResponsibleParty&gt;</t>
  </si>
  <si>
    <t>&lt;gmd:organisationName&gt;</t>
  </si>
  <si>
    <t>&lt;/gmd:organisationName&gt;</t>
  </si>
  <si>
    <t>&lt;gmd:contactInfo&gt;</t>
  </si>
  <si>
    <t>&lt;gmd:CI_Contact&gt;</t>
  </si>
  <si>
    <t>&lt;gmd:address&gt;</t>
  </si>
  <si>
    <t>&lt;gmd:CI_Address&gt;</t>
  </si>
  <si>
    <t>&lt;gmd:electronicMailAddress&gt;</t>
  </si>
  <si>
    <t>&lt;/gmd:electronicMailAddress&gt;</t>
  </si>
  <si>
    <t>&lt;/gmd:CI_Address&gt;</t>
  </si>
  <si>
    <t>&lt;/gmd:address&gt;</t>
  </si>
  <si>
    <t>&lt;gmd:CI_OnlineResource&gt;</t>
  </si>
  <si>
    <t>&lt;gmd:linkage&gt;</t>
  </si>
  <si>
    <t>&lt;/gmd:linkage&gt;</t>
  </si>
  <si>
    <t>&lt;/gmd:CI_OnlineResource&gt;</t>
  </si>
  <si>
    <t>&lt;/gmd:CI_Contact&gt;</t>
  </si>
  <si>
    <t>&lt;/gmd:contactInfo&gt;</t>
  </si>
  <si>
    <t>&lt;gmd:role&gt;</t>
  </si>
  <si>
    <t>&lt;/gmd:role&gt;</t>
  </si>
  <si>
    <t>&lt;/gmd:CI_ResponsibleParty&gt;</t>
  </si>
  <si>
    <t>&lt;/gmd:contact&gt;</t>
  </si>
  <si>
    <t>&lt;gmd:dateStamp&gt;</t>
  </si>
  <si>
    <t>&lt;/gmd:dateStamp&gt;</t>
  </si>
  <si>
    <t>&lt;gmd:identificationInfo&gt;</t>
  </si>
  <si>
    <t>&lt;gmd:citation&gt;</t>
  </si>
  <si>
    <t>&lt;gmd:CI_Citation&gt;</t>
  </si>
  <si>
    <t>&lt;gmd:title&gt;</t>
  </si>
  <si>
    <t>&lt;/gmd:title&gt;</t>
  </si>
  <si>
    <t>&lt;gmd:date&gt;</t>
  </si>
  <si>
    <t>&lt;gmd:CI_Date&gt;</t>
  </si>
  <si>
    <t>&lt;/gmd:date&gt;</t>
  </si>
  <si>
    <t>&lt;gmd:dateType&gt;</t>
  </si>
  <si>
    <t>&lt;/gmd:dateType&gt;</t>
  </si>
  <si>
    <t>&lt;/gmd:CI_Date&gt;</t>
  </si>
  <si>
    <t>&lt;gmd:identifier&gt;</t>
  </si>
  <si>
    <t>&lt;gmd:RS_Identifier&gt;</t>
  </si>
  <si>
    <t>&lt;gmd:code&gt;</t>
  </si>
  <si>
    <t>&lt;/gmd:code&gt;</t>
  </si>
  <si>
    <t>&lt;/gmd:RS_Identifier&gt;</t>
  </si>
  <si>
    <t>&lt;/gmd:identifier&gt;</t>
  </si>
  <si>
    <t>&lt;/gmd:CI_Citation&gt;</t>
  </si>
  <si>
    <t>&lt;/gmd:citation&gt;</t>
  </si>
  <si>
    <t>&lt;gmd:abstract&gt;</t>
  </si>
  <si>
    <t>&lt;/gmd:abstract&gt;</t>
  </si>
  <si>
    <t>&lt;gmd:pointOfContact&gt;</t>
  </si>
  <si>
    <t>&lt;/gmd:pointOfContact&gt;</t>
  </si>
  <si>
    <t>&lt;gmd:descriptiveKeywords&gt;</t>
  </si>
  <si>
    <t>&lt;gmd:MD_Keywords&gt;</t>
  </si>
  <si>
    <t>&lt;gmd:keyword&gt;</t>
  </si>
  <si>
    <t>&lt;/gmd:keyword&gt;</t>
  </si>
  <si>
    <t>&lt;/gmd:MD_Keywords&gt;</t>
  </si>
  <si>
    <t>&lt;/gmd:descriptiveKeywords&gt;</t>
  </si>
  <si>
    <t>&lt;gmd:resourceConstraints&gt;</t>
  </si>
  <si>
    <t>&lt;/gmd:resourceConstraints&gt;</t>
  </si>
  <si>
    <t>&lt;gmd:MD_LegalConstraints&gt;</t>
  </si>
  <si>
    <t>&lt;gmd:accessConstraints&gt;</t>
  </si>
  <si>
    <t>&lt;/gmd:accessConstraints&gt;</t>
  </si>
  <si>
    <t>&lt;gmd:otherConstraints&gt;</t>
  </si>
  <si>
    <t>&lt;/gmd:otherConstraints&gt;</t>
  </si>
  <si>
    <t>&lt;/gmd:MD_LegalConstraints&gt;</t>
  </si>
  <si>
    <t>&lt;gmd:EX_Extent&gt;</t>
  </si>
  <si>
    <t>&lt;gmd:geographicElement&gt;</t>
  </si>
  <si>
    <t>&lt;gmd:EX_GeographicBoundingBox&gt;</t>
  </si>
  <si>
    <t>&lt;gmd:westBoundLongitude&gt;</t>
  </si>
  <si>
    <t>&lt;/gmd:westBoundLongitude&gt;</t>
  </si>
  <si>
    <t>&lt;gmd:eastBoundLongitude&gt;</t>
  </si>
  <si>
    <t>&lt;/gmd:eastBoundLongitude&gt;</t>
  </si>
  <si>
    <t>&lt;gmd:southBoundLatitude&gt;</t>
  </si>
  <si>
    <t>&lt;/gmd:southBoundLatitude&gt;</t>
  </si>
  <si>
    <t>&lt;gmd:northBoundLatitude&gt;</t>
  </si>
  <si>
    <t>&lt;/gmd:northBoundLatitude&gt;</t>
  </si>
  <si>
    <t>&lt;/gmd:EX_GeographicBoundingBox&gt;</t>
  </si>
  <si>
    <t>&lt;/gmd:geographicElement&gt;</t>
  </si>
  <si>
    <t>&lt;/gmd:EX_Extent&gt;</t>
  </si>
  <si>
    <t>&lt;/gmd:identificationInfo&gt;</t>
  </si>
  <si>
    <t>&lt;gmd:distributionInfo&gt;</t>
  </si>
  <si>
    <t>&lt;gmd:MD_Distribution&gt;</t>
  </si>
  <si>
    <t>&lt;gmd:transferOptions&gt;</t>
  </si>
  <si>
    <t>&lt;gmd:MD_DigitalTransferOptions&gt;</t>
  </si>
  <si>
    <t>&lt;gmd:onLine&gt;</t>
  </si>
  <si>
    <t>&lt;/gmd:onLine&gt;</t>
  </si>
  <si>
    <t>&lt;/gmd:MD_DigitalTransferOptions&gt;</t>
  </si>
  <si>
    <t>&lt;/gmd:transferOptions&gt;</t>
  </si>
  <si>
    <t>&lt;/gmd:MD_Distribution&gt;</t>
  </si>
  <si>
    <t>&lt;/gmd:distributionInfo&gt;</t>
  </si>
  <si>
    <t>&lt;gmd:dataQualityInfo&gt;</t>
  </si>
  <si>
    <t>&lt;gmd:DQ_DataQuality&gt;</t>
  </si>
  <si>
    <t>&lt;gmd:scope&gt;</t>
  </si>
  <si>
    <t>&lt;gmd:DQ_Scope&gt;</t>
  </si>
  <si>
    <t>&lt;gmd:level&gt;</t>
  </si>
  <si>
    <t>&lt;/gmd:level&gt;</t>
  </si>
  <si>
    <t>&lt;/gmd:DQ_Scope&gt;</t>
  </si>
  <si>
    <t>&lt;/gmd:scope&gt;</t>
  </si>
  <si>
    <t>&lt;gmd:report&gt;</t>
  </si>
  <si>
    <t>&lt;gmd:DQ_DomainConsistency&gt;</t>
  </si>
  <si>
    <t>&lt;gmd:result&gt;</t>
  </si>
  <si>
    <t>&lt;gmd:DQ_ConformanceResult&gt;</t>
  </si>
  <si>
    <t>&lt;gmd:specification&gt;</t>
  </si>
  <si>
    <t>&lt;/gmd:specification&gt;</t>
  </si>
  <si>
    <t>&lt;/gmd:DQ_ConformanceResult&gt;</t>
  </si>
  <si>
    <t>&lt;/gmd:result&gt;</t>
  </si>
  <si>
    <t>&lt;/gmd:DQ_DomainConsistency&gt;</t>
  </si>
  <si>
    <t>&lt;/gmd:report&gt;</t>
  </si>
  <si>
    <t>&lt;/gmd:DQ_DataQuality&gt;</t>
  </si>
  <si>
    <t>&lt;/gmd:dataQualityInfo&gt;</t>
  </si>
  <si>
    <t>&lt;/gmd:MD_Metadata&gt;</t>
  </si>
  <si>
    <t>no</t>
  </si>
  <si>
    <t>visibile</t>
  </si>
  <si>
    <t>&lt;gmd:referenceSystemInfo&gt;</t>
  </si>
  <si>
    <t>&lt;gmd:MD_ReferenceSystem&gt;</t>
  </si>
  <si>
    <t>&lt;gmd:referenceSystemIdentifier&gt;</t>
  </si>
  <si>
    <t>&lt;/gmd:referenceSystemIdentifier&gt;</t>
  </si>
  <si>
    <t>&lt;/gmd:MD_ReferenceSystem&gt;</t>
  </si>
  <si>
    <t>&lt;/gmd:referenceSystemInfo&gt;</t>
  </si>
  <si>
    <t>&lt;gmd:MD_DataIdentification&gt;</t>
  </si>
  <si>
    <t>&lt;gmd:thesaurusName&gt;</t>
  </si>
  <si>
    <t>&lt;/gmd:thesaurusName&gt;</t>
  </si>
  <si>
    <t>&lt;gmd:spatialRepresentationType&gt;</t>
  </si>
  <si>
    <t>&lt;/gmd:spatialRepresentationType&gt;</t>
  </si>
  <si>
    <t>&lt;gmd:spatialResolution&gt;</t>
  </si>
  <si>
    <t>&lt;gmd:MD_Resolution&gt;</t>
  </si>
  <si>
    <t>&lt;gmd:equivalentScale&gt;</t>
  </si>
  <si>
    <t>&lt;gmd:MD_RepresentativeFraction&gt;</t>
  </si>
  <si>
    <t>&lt;gmd:denominator&gt;</t>
  </si>
  <si>
    <t>&lt;/gmd:denominator&gt;</t>
  </si>
  <si>
    <t>&lt;/gmd:MD_RepresentativeFraction&gt;</t>
  </si>
  <si>
    <t>&lt;/gmd:equivalentScale&gt;</t>
  </si>
  <si>
    <t>&lt;/gmd:MD_Resolution&gt;</t>
  </si>
  <si>
    <t>&lt;/gmd:spatialResolution&gt;</t>
  </si>
  <si>
    <t>&lt;gmd:topicCategory&gt;</t>
  </si>
  <si>
    <t>&lt;/gmd:topicCategory&gt;</t>
  </si>
  <si>
    <t>&lt;gmd:extent&gt;</t>
  </si>
  <si>
    <t>&lt;/gmd:extent&gt;</t>
  </si>
  <si>
    <t>&lt;/gmd:MD_DataIdentification&gt;</t>
  </si>
  <si>
    <t>&lt;gmd:distributionFormat&gt;</t>
  </si>
  <si>
    <t>&lt;gmd:MD_Format&gt;</t>
  </si>
  <si>
    <t>&lt;gmd:name&gt;</t>
  </si>
  <si>
    <t>&lt;/gmd:name&gt;</t>
  </si>
  <si>
    <t>&lt;gmd:version&gt;</t>
  </si>
  <si>
    <t>&lt;/gmd:version&gt;</t>
  </si>
  <si>
    <t>&lt;/gmd:MD_Format&gt;</t>
  </si>
  <si>
    <t>&lt;/gmd:distributionFormat&gt;</t>
  </si>
  <si>
    <t>&lt;gmd:pass&gt;</t>
  </si>
  <si>
    <t>&lt;/gmd:pass&gt;</t>
  </si>
  <si>
    <t>&lt;gmd:lineage&gt;</t>
  </si>
  <si>
    <t>&lt;gmd:LI_Lineage&gt;</t>
  </si>
  <si>
    <t>&lt;gmd:statement&gt;</t>
  </si>
  <si>
    <t>&lt;/gmd:statement&gt;</t>
  </si>
  <si>
    <t>&lt;/gmd:LI_Lineage&gt;</t>
  </si>
  <si>
    <t>&lt;/gmd:lineage&gt;</t>
  </si>
  <si>
    <t>vector</t>
  </si>
  <si>
    <t>TopicCategory</t>
  </si>
  <si>
    <t>environment</t>
  </si>
  <si>
    <t>ita</t>
  </si>
  <si>
    <t>dataset</t>
  </si>
  <si>
    <t>pointOfContact</t>
  </si>
  <si>
    <t>creation</t>
  </si>
  <si>
    <t>owner</t>
  </si>
  <si>
    <t>mapDigital</t>
  </si>
  <si>
    <t>otherRestrictions</t>
  </si>
  <si>
    <t>unclassified</t>
  </si>
  <si>
    <t>2010-12-08</t>
  </si>
  <si>
    <t>DateType</t>
  </si>
  <si>
    <t>farming</t>
  </si>
  <si>
    <t>resourceProvider</t>
  </si>
  <si>
    <t>copyright</t>
  </si>
  <si>
    <t>mapHardcopy</t>
  </si>
  <si>
    <t>grid</t>
  </si>
  <si>
    <t>biota</t>
  </si>
  <si>
    <t>publication</t>
  </si>
  <si>
    <t>custodian</t>
  </si>
  <si>
    <t>patent</t>
  </si>
  <si>
    <t>restricted</t>
  </si>
  <si>
    <t>series</t>
  </si>
  <si>
    <t>documentDigital</t>
  </si>
  <si>
    <t>boundaries</t>
  </si>
  <si>
    <t>revision</t>
  </si>
  <si>
    <t>patentPending</t>
  </si>
  <si>
    <t>confidential</t>
  </si>
  <si>
    <t>documentHardcopy</t>
  </si>
  <si>
    <t>tin</t>
  </si>
  <si>
    <t>climatologyMeteorologyAtmosphere</t>
  </si>
  <si>
    <t>user</t>
  </si>
  <si>
    <t>trademark</t>
  </si>
  <si>
    <t>secret</t>
  </si>
  <si>
    <t>imageDigital</t>
  </si>
  <si>
    <t>economy</t>
  </si>
  <si>
    <t>distributor</t>
  </si>
  <si>
    <t>license</t>
  </si>
  <si>
    <t>topSecret</t>
  </si>
  <si>
    <t>imageHardcopy</t>
  </si>
  <si>
    <t>elevation</t>
  </si>
  <si>
    <t>originator</t>
  </si>
  <si>
    <t>modelDigital</t>
  </si>
  <si>
    <t>modelHardcopy</t>
  </si>
  <si>
    <t>geoscientificInformation</t>
  </si>
  <si>
    <t>principalInvestigator</t>
  </si>
  <si>
    <t>profileDigital</t>
  </si>
  <si>
    <t>health</t>
  </si>
  <si>
    <t>processor</t>
  </si>
  <si>
    <t>profileHardcopy</t>
  </si>
  <si>
    <t>imageryBaseMapsEarthCover</t>
  </si>
  <si>
    <t>publisher</t>
  </si>
  <si>
    <t>tableDigital</t>
  </si>
  <si>
    <t>intelligenceMilitary</t>
  </si>
  <si>
    <t>author</t>
  </si>
  <si>
    <t>tableHardcopy</t>
  </si>
  <si>
    <t>inlandWaters</t>
  </si>
  <si>
    <t>videoDigital</t>
  </si>
  <si>
    <t>location</t>
  </si>
  <si>
    <t>videoHardcopy</t>
  </si>
  <si>
    <t>oceans</t>
  </si>
  <si>
    <t>planningCadastre</t>
  </si>
  <si>
    <t>society</t>
  </si>
  <si>
    <t>structure</t>
  </si>
  <si>
    <t>transportation</t>
  </si>
  <si>
    <t>utilitiesCommunication</t>
  </si>
  <si>
    <t>Conformance</t>
  </si>
  <si>
    <t>false</t>
  </si>
  <si>
    <t xml:space="preserve"> </t>
  </si>
  <si>
    <t>Language</t>
  </si>
  <si>
    <t>eng</t>
  </si>
  <si>
    <t>CRS</t>
  </si>
  <si>
    <t>KeywordINSPIRE</t>
  </si>
  <si>
    <t>Created by:</t>
  </si>
  <si>
    <t>www.sinergis.it</t>
  </si>
  <si>
    <t>www.geosmartcity.eu</t>
  </si>
  <si>
    <t>Il progetto mira a facilitare la pubblicazione e l'uso di dati geografici "open", enfatizzando il ruolo dei Comuni come fornitori di "dati e servizi" verso professionisti e cittadini.</t>
  </si>
  <si>
    <t>Per maggiori informazioni sul progetto:</t>
  </si>
  <si>
    <t>Legend</t>
  </si>
  <si>
    <t>true</t>
  </si>
  <si>
    <t>RoleCode</t>
  </si>
  <si>
    <t>SpatialRepresentationTypeCode</t>
  </si>
  <si>
    <t>RestrictionCode</t>
  </si>
  <si>
    <t>ClassificationCode</t>
  </si>
  <si>
    <t>intellectualPropertyRight</t>
  </si>
  <si>
    <t>PresentationFormCode</t>
  </si>
  <si>
    <t>&lt;gco:Date&gt;2008-06-01&lt;/gco:Date&gt;</t>
  </si>
  <si>
    <t>Un ringraziamento particolare a:</t>
  </si>
  <si>
    <t>Log modifiche</t>
  </si>
  <si>
    <r>
      <rPr>
        <b/>
        <sz val="11"/>
        <color indexed="8"/>
        <rFont val="Calibri"/>
        <family val="2"/>
      </rPr>
      <t>Epsilon Italia</t>
    </r>
    <r>
      <rPr>
        <sz val="11"/>
        <color theme="1"/>
        <rFont val="Calibri"/>
        <family val="2"/>
        <scheme val="minor"/>
      </rPr>
      <t xml:space="preserve"> (partner in GeoSmartCity) per test e verifiche.</t>
    </r>
  </si>
  <si>
    <r>
      <t xml:space="preserve">Questo file è stato creato da </t>
    </r>
    <r>
      <rPr>
        <b/>
        <sz val="11"/>
        <color indexed="8"/>
        <rFont val="Calibri"/>
        <family val="2"/>
      </rPr>
      <t>Sinergis srl</t>
    </r>
    <r>
      <rPr>
        <sz val="11"/>
        <color theme="1"/>
        <rFont val="Calibri"/>
        <family val="2"/>
        <scheme val="minor"/>
      </rPr>
      <t xml:space="preserve"> nell'ambito del progetto </t>
    </r>
    <r>
      <rPr>
        <b/>
        <sz val="11"/>
        <color indexed="8"/>
        <rFont val="Calibri"/>
        <family val="2"/>
      </rPr>
      <t>GeoSmartCity</t>
    </r>
    <r>
      <rPr>
        <sz val="11"/>
        <color theme="1"/>
        <rFont val="Calibri"/>
        <family val="2"/>
        <scheme val="minor"/>
      </rPr>
      <t>.</t>
    </r>
  </si>
  <si>
    <r>
      <rPr>
        <b/>
        <sz val="11"/>
        <color indexed="8"/>
        <rFont val="Calibri"/>
        <family val="2"/>
      </rPr>
      <t>GeoSmartCity</t>
    </r>
    <r>
      <rPr>
        <sz val="11"/>
        <color theme="1"/>
        <rFont val="Calibri"/>
        <family val="2"/>
        <scheme val="minor"/>
      </rPr>
      <t xml:space="preserve"> è un progetto di ricerca triennale, iniziato a marzo 2014 e co-finanziato dall'Unione Europea nell'ambito del programma CIP-PSP.</t>
    </r>
  </si>
  <si>
    <r>
      <rPr>
        <b/>
        <sz val="11"/>
        <color indexed="8"/>
        <rFont val="Calibri"/>
        <family val="2"/>
      </rPr>
      <t>Agenzia per l'Italia Digitale</t>
    </r>
    <r>
      <rPr>
        <sz val="11"/>
        <color theme="1"/>
        <rFont val="Calibri"/>
        <family val="2"/>
        <scheme val="minor"/>
      </rPr>
      <t xml:space="preserve"> (AgID), per le modifiche a questo file effettuate in novembre 2014 [1]</t>
    </r>
  </si>
  <si>
    <t>[1] Aggiunta funzionalità di selezione dei valori di codelist (es. tipo di data)</t>
  </si>
  <si>
    <t>[2] Corretto errore su "precisione del dato (metri)" (= 0,02% della scala nominale)</t>
  </si>
  <si>
    <t>[3] Aggiunto valore "notEvaluated" in codelist Conformance</t>
  </si>
  <si>
    <t>&lt;gmd:function&gt;</t>
  </si>
  <si>
    <t>&lt;/gmd:function&gt;</t>
  </si>
  <si>
    <t>FunctionCode</t>
  </si>
  <si>
    <t>download</t>
  </si>
  <si>
    <t>information</t>
  </si>
  <si>
    <t>offlineAccess</t>
  </si>
  <si>
    <t>order</t>
  </si>
  <si>
    <t>search</t>
  </si>
  <si>
    <t xml:space="preserve">       Aggiunta codelist "FunctionCode"</t>
  </si>
  <si>
    <t xml:space="preserve">       Corrette alcune righe nel foglio XML</t>
  </si>
  <si>
    <t>Creative Commons Attribution 3.0 Italy License</t>
  </si>
  <si>
    <t>[4] Aggiunta licenza CC-BY</t>
  </si>
  <si>
    <t>La licenza di questo file è</t>
  </si>
  <si>
    <t>Username</t>
  </si>
  <si>
    <t>Password</t>
  </si>
  <si>
    <t>Url</t>
  </si>
  <si>
    <t>http://www.opengis.net/def/crs/EPSG/0/4258</t>
  </si>
  <si>
    <t>http://www.opengis.net/def/crs/EPSG/0/3035</t>
  </si>
  <si>
    <t>http://www.opengis.net/def/crs/EPSG/0/3034</t>
  </si>
  <si>
    <t>http://www.opengis.net/def/crs/EPSG/0/5730</t>
  </si>
  <si>
    <t>http://www.opengis.net/def/crs/EPSG/0/7409</t>
  </si>
  <si>
    <t>Addresses</t>
  </si>
  <si>
    <t>Administrative units</t>
  </si>
  <si>
    <t>Agricultural and aquaculture facilities</t>
  </si>
  <si>
    <t>Area management/restriction/regulation zones and reporting units</t>
  </si>
  <si>
    <t>Atmospheric conditions</t>
  </si>
  <si>
    <t>Bio-geographical regions</t>
  </si>
  <si>
    <t>Buildings</t>
  </si>
  <si>
    <t>Cadastral parcels</t>
  </si>
  <si>
    <t>Coordinate reference systems</t>
  </si>
  <si>
    <t>Elevation</t>
  </si>
  <si>
    <t>Energy resources</t>
  </si>
  <si>
    <t>Environmental monitoring facilities</t>
  </si>
  <si>
    <t>Geographical grid systems</t>
  </si>
  <si>
    <t>Geographical names</t>
  </si>
  <si>
    <t>Geology</t>
  </si>
  <si>
    <t>Habitats and biotopes</t>
  </si>
  <si>
    <t>Human health and safety</t>
  </si>
  <si>
    <t>Hydrography</t>
  </si>
  <si>
    <t>Land cover</t>
  </si>
  <si>
    <t>Land use</t>
  </si>
  <si>
    <t>Meteorological geographical features</t>
  </si>
  <si>
    <t>Mineral resources</t>
  </si>
  <si>
    <t>Natural risk zones</t>
  </si>
  <si>
    <t>Oceanographic geographical features</t>
  </si>
  <si>
    <t>Orthoimagery</t>
  </si>
  <si>
    <t>Population distribution - demography</t>
  </si>
  <si>
    <t>Production and industrial facilities</t>
  </si>
  <si>
    <t>Protected sites</t>
  </si>
  <si>
    <t>Sea regions</t>
  </si>
  <si>
    <t>Soil</t>
  </si>
  <si>
    <t>Species distribution</t>
  </si>
  <si>
    <t>Statistical units</t>
  </si>
  <si>
    <t>Transport networks</t>
  </si>
  <si>
    <t>Utility and governmental services</t>
  </si>
  <si>
    <t>MediaType</t>
  </si>
  <si>
    <t>application/gml+xml</t>
  </si>
  <si>
    <t>https://creativecommons.org/licenses/by/4.0/</t>
  </si>
  <si>
    <t>application/vnd.google-earth.kml+xml</t>
  </si>
  <si>
    <t>https://creativecommons.org/licenses/by-sa/4.0/</t>
  </si>
  <si>
    <t>application/vnd.google-earth.kmz</t>
  </si>
  <si>
    <t>https://creativecommons.org/licenses/by-nd/4.0/</t>
  </si>
  <si>
    <t>application/x-ascii-grid</t>
  </si>
  <si>
    <t>https://creativecommons.org/licenses/by-nc/4.0/</t>
  </si>
  <si>
    <t>application/x-ecw</t>
  </si>
  <si>
    <t>https://creativecommons.org/licenses/by-nc-sa/4.0/</t>
  </si>
  <si>
    <t>application/x-filegdb</t>
  </si>
  <si>
    <t>https://creativecommons.org/licenses/by-nc-nd/4.0/</t>
  </si>
  <si>
    <t>application/x-gmz</t>
  </si>
  <si>
    <t>no conditions apply</t>
  </si>
  <si>
    <t>application/x-las</t>
  </si>
  <si>
    <t>application/x-laz</t>
  </si>
  <si>
    <t>application/x-oracledump</t>
  </si>
  <si>
    <t>application/x-shapefile</t>
  </si>
  <si>
    <t>application/x-tab</t>
  </si>
  <si>
    <t>application/x-tab-raster</t>
  </si>
  <si>
    <t>application/x-worldfile</t>
  </si>
  <si>
    <t>image/jp2</t>
  </si>
  <si>
    <t>image/tiff</t>
  </si>
  <si>
    <t>text/csv</t>
  </si>
  <si>
    <r>
      <t xml:space="preserve">Metadata point of contact </t>
    </r>
    <r>
      <rPr>
        <i/>
        <sz val="11"/>
        <color indexed="10"/>
        <rFont val="Calibri"/>
        <family val="2"/>
      </rPr>
      <t>(M)</t>
    </r>
  </si>
  <si>
    <r>
      <t xml:space="preserve">E-mail </t>
    </r>
    <r>
      <rPr>
        <i/>
        <sz val="11"/>
        <color indexed="10"/>
        <rFont val="Calibri"/>
        <family val="2"/>
      </rPr>
      <t>(M)</t>
    </r>
  </si>
  <si>
    <r>
      <t xml:space="preserve">Metadata date stamp (format YYYY-MM-DD) </t>
    </r>
    <r>
      <rPr>
        <i/>
        <sz val="11"/>
        <color indexed="10"/>
        <rFont val="Calibri"/>
        <family val="2"/>
      </rPr>
      <t>(M)</t>
    </r>
  </si>
  <si>
    <r>
      <t xml:space="preserve">Dataset topic category (ISO) </t>
    </r>
    <r>
      <rPr>
        <i/>
        <sz val="11"/>
        <color indexed="10"/>
        <rFont val="Calibri"/>
        <family val="2"/>
      </rPr>
      <t>(M)</t>
    </r>
  </si>
  <si>
    <r>
      <t xml:space="preserve">Conformity of the resource [Deegree] </t>
    </r>
    <r>
      <rPr>
        <i/>
        <sz val="11"/>
        <color indexed="10"/>
        <rFont val="Calibri"/>
        <family val="2"/>
      </rPr>
      <t xml:space="preserve"> (M)</t>
    </r>
  </si>
  <si>
    <r>
      <t>Lineage</t>
    </r>
    <r>
      <rPr>
        <i/>
        <sz val="11"/>
        <color indexed="10"/>
        <rFont val="Calibri"/>
        <family val="2"/>
      </rPr>
      <t xml:space="preserve"> (M)</t>
    </r>
  </si>
  <si>
    <t>Commission Regulation (EU) No 1089/2010 of 23 November 2010 implementing Directive 2007/2/EC of the European Parliament and of the Council as regards interoperability of spatial data sets and services</t>
  </si>
  <si>
    <t>Conditions</t>
  </si>
  <si>
    <t>Parameter</t>
  </si>
  <si>
    <t>Value</t>
  </si>
  <si>
    <t>Show\Hide</t>
  </si>
  <si>
    <t>ScopeCode</t>
  </si>
  <si>
    <t>rows with default values defined in this sheet</t>
  </si>
  <si>
    <t>rows with values compiled in the "Form" sheet</t>
  </si>
  <si>
    <t>yes</t>
  </si>
  <si>
    <r>
      <t xml:space="preserve">Resource Type </t>
    </r>
    <r>
      <rPr>
        <i/>
        <sz val="11"/>
        <color indexed="10"/>
        <rFont val="Calibri"/>
        <family val="2"/>
      </rPr>
      <t>(M)</t>
    </r>
  </si>
  <si>
    <r>
      <t>Resource Title</t>
    </r>
    <r>
      <rPr>
        <i/>
        <sz val="11"/>
        <color indexed="10"/>
        <rFont val="Calibri"/>
        <family val="2"/>
      </rPr>
      <t>(M)</t>
    </r>
  </si>
  <si>
    <r>
      <t xml:space="preserve">Responsible organisation </t>
    </r>
    <r>
      <rPr>
        <i/>
        <sz val="11"/>
        <color indexed="10"/>
        <rFont val="Calibri"/>
        <family val="2"/>
      </rPr>
      <t>(M)</t>
    </r>
  </si>
  <si>
    <r>
      <t xml:space="preserve">Resource abstract </t>
    </r>
    <r>
      <rPr>
        <i/>
        <sz val="11"/>
        <color indexed="10"/>
        <rFont val="Calibri"/>
        <family val="2"/>
      </rPr>
      <t>(M)</t>
    </r>
  </si>
  <si>
    <r>
      <t xml:space="preserve">Geographic bounding box (west) </t>
    </r>
    <r>
      <rPr>
        <i/>
        <sz val="11"/>
        <color indexed="10"/>
        <rFont val="Calibri"/>
        <family val="2"/>
      </rPr>
      <t>(M)</t>
    </r>
  </si>
  <si>
    <r>
      <t xml:space="preserve">Geographic bounding box (east) </t>
    </r>
    <r>
      <rPr>
        <i/>
        <sz val="11"/>
        <color indexed="10"/>
        <rFont val="Calibri"/>
        <family val="2"/>
      </rPr>
      <t>(M)</t>
    </r>
  </si>
  <si>
    <r>
      <t xml:space="preserve">Geographic bounding box (south) </t>
    </r>
    <r>
      <rPr>
        <i/>
        <sz val="11"/>
        <color indexed="10"/>
        <rFont val="Calibri"/>
        <family val="2"/>
      </rPr>
      <t>(M)</t>
    </r>
  </si>
  <si>
    <r>
      <t xml:space="preserve">Geographic bounding box (north) </t>
    </r>
    <r>
      <rPr>
        <i/>
        <sz val="11"/>
        <color indexed="10"/>
        <rFont val="Calibri"/>
        <family val="2"/>
      </rPr>
      <t>(M)</t>
    </r>
  </si>
  <si>
    <t>Namespace</t>
  </si>
  <si>
    <t>Hereafter you may configure URL and credentials to connect a CSW endpoint to be used for transaction operation ("insert" only):</t>
  </si>
  <si>
    <t>Free keywords (comma separeted)</t>
  </si>
  <si>
    <r>
      <t xml:space="preserve">Keyword INSPIRE </t>
    </r>
    <r>
      <rPr>
        <i/>
        <sz val="11"/>
        <color indexed="10"/>
        <rFont val="Calibri"/>
        <family val="2"/>
      </rPr>
      <t>(M)</t>
    </r>
  </si>
  <si>
    <t>&lt;gmd:MD_Identifier&gt;</t>
  </si>
  <si>
    <t>&lt;/gmd:MD_Identifier&gt;</t>
  </si>
  <si>
    <t>&lt;gmd:temporalElement&gt;</t>
  </si>
  <si>
    <t>&lt;gmd:EX_TemporalExtent&gt;</t>
  </si>
  <si>
    <t>&lt;/gml:TimePeriod&gt;</t>
  </si>
  <si>
    <t>&lt;/gmd:EX_TemporalExtent&gt;</t>
  </si>
  <si>
    <t>&lt;/gmd:temporalElement&gt;</t>
  </si>
  <si>
    <t xml:space="preserve">   rows without any values</t>
  </si>
  <si>
    <t>cze</t>
  </si>
  <si>
    <t xml:space="preserve">lav </t>
  </si>
  <si>
    <t>lit</t>
  </si>
  <si>
    <t>dut</t>
  </si>
  <si>
    <t>plo</t>
  </si>
  <si>
    <t>fre</t>
  </si>
  <si>
    <t>slo</t>
  </si>
  <si>
    <t>ger</t>
  </si>
  <si>
    <t>slv</t>
  </si>
  <si>
    <t>hun</t>
  </si>
  <si>
    <t>swe</t>
  </si>
  <si>
    <t>nno</t>
  </si>
  <si>
    <r>
      <t>Temporal extent (date from, format: YYYY-MM-DD)</t>
    </r>
    <r>
      <rPr>
        <i/>
        <sz val="11"/>
        <color indexed="10"/>
        <rFont val="Calibri"/>
        <family val="2"/>
      </rPr>
      <t>(M)</t>
    </r>
  </si>
  <si>
    <r>
      <t>Role</t>
    </r>
    <r>
      <rPr>
        <i/>
        <sz val="11"/>
        <color indexed="10"/>
        <rFont val="Calibri"/>
        <family val="2"/>
      </rPr>
      <t>(M)</t>
    </r>
  </si>
  <si>
    <r>
      <t xml:space="preserve">Coordinate Reference System </t>
    </r>
    <r>
      <rPr>
        <i/>
        <sz val="11"/>
        <color indexed="10"/>
        <rFont val="Calibri"/>
        <family val="2"/>
      </rPr>
      <t>(M)</t>
    </r>
  </si>
  <si>
    <t>&lt;gmd:CI_DateTypeCode codeList="http://standards.iso.org/iso/19139/resources/gmxCodelists.xml#CI_DateTypeCode" codeListValue="publication"&gt;Publication&lt;/gmd:CI_DateTypeCode&gt;</t>
  </si>
  <si>
    <t>&lt;gmx:Anchor xlink:href="https://www.eionet.europa.eu/gemet/en/alphabetic/"&gt;GEMET - Concepts, version 4.1.4&lt;/gmx:Anchor&gt;</t>
  </si>
  <si>
    <t>&lt;gmx:Anchor xlink:href="https://www.eionet.europa.eu/gemet/inspire_themes"&gt;GEMET - INSPIRE themes, version 1.0&lt;/gmx:Anchor&gt;</t>
  </si>
  <si>
    <t>&lt;gco:Date&gt;2020-02-13&lt;/gco:Date&gt;</t>
  </si>
  <si>
    <r>
      <t xml:space="preserve">Spatial representation type </t>
    </r>
    <r>
      <rPr>
        <i/>
        <sz val="11"/>
        <color indexed="10"/>
        <rFont val="Calibri"/>
        <family val="2"/>
      </rPr>
      <t>(M)</t>
    </r>
  </si>
  <si>
    <t>&lt;gml:TimePeriod gml:id="extent"&gt;</t>
  </si>
  <si>
    <t>function</t>
  </si>
  <si>
    <r>
      <t>Date of publication/last revision/creation (format YYYY-MM-DD)</t>
    </r>
    <r>
      <rPr>
        <i/>
        <sz val="11"/>
        <color indexed="10"/>
        <rFont val="Calibri"/>
        <family val="2"/>
      </rPr>
      <t>(M)</t>
    </r>
  </si>
  <si>
    <r>
      <t xml:space="preserve">     Date Type</t>
    </r>
    <r>
      <rPr>
        <i/>
        <sz val="11"/>
        <color indexed="10"/>
        <rFont val="Calibri"/>
        <family val="2"/>
      </rPr>
      <t>(M)</t>
    </r>
  </si>
  <si>
    <r>
      <t>Conformity (Specification title)</t>
    </r>
    <r>
      <rPr>
        <i/>
        <sz val="11"/>
        <color indexed="23"/>
        <rFont val="Calibri"/>
        <family val="2"/>
      </rPr>
      <t xml:space="preserve"> </t>
    </r>
    <r>
      <rPr>
        <i/>
        <sz val="11"/>
        <color indexed="10"/>
        <rFont val="Calibri"/>
        <family val="2"/>
      </rPr>
      <t>(M)</t>
    </r>
  </si>
  <si>
    <t>&lt;gmd:MD_Metadata xmlns:gmd="http://www.isotc211.org/2005/gmd" xmlns:gco="http://www.isotc211.org/2005/gco" xmlns:gmx="http://www.isotc211.org/2005/gmx" xmlns:xsi="http://www.w3.org/2001/XMLSchema-instance" xmlns:gml="http://www.opengis.net/gml/3.2" xmlns:xlink="http://www.w3.org/1999/xlink" xsi:schemaLocation="http://www.isotc211.org/2005/gmd http://schemas.opengis.net/csw/2.0.2/profiles/apiso/1.0.0/apiso.xsd"&gt;</t>
  </si>
  <si>
    <t>&lt;gmd:CI_RoleCode codeList="http://standards.iso.org/iso/19139/resources/gmxCodelists.xml#CI_RoleCode" codeListValue="pointOfContact"/&gt;</t>
  </si>
  <si>
    <t>&lt;gmd:explanation&gt;</t>
  </si>
  <si>
    <t>&lt;/gmd:explanation&gt;</t>
  </si>
  <si>
    <t>&lt;gmd:useConstraints&gt;</t>
  </si>
  <si>
    <t>&lt;gmd:MD_RestrictionCode codeList="http://standards.iso.org/iso/19139/resources/gmxCodelists.xml#MD_RestrictionCode" codeListValue="otherRestrictions"/&gt;</t>
  </si>
  <si>
    <t>&lt;/gmd:useConstraints&gt;</t>
  </si>
  <si>
    <t>Metadata about metadata</t>
  </si>
  <si>
    <t>Keywords</t>
  </si>
  <si>
    <t>Conformity</t>
  </si>
  <si>
    <t>Spatial information</t>
  </si>
  <si>
    <r>
      <t>Resource language</t>
    </r>
    <r>
      <rPr>
        <i/>
        <sz val="11"/>
        <color indexed="51"/>
        <rFont val="Calibri"/>
        <family val="2"/>
      </rPr>
      <t>(C)</t>
    </r>
  </si>
  <si>
    <r>
      <t xml:space="preserve">Spatial resolution </t>
    </r>
    <r>
      <rPr>
        <i/>
        <sz val="11"/>
        <color rgb="FFFFC000"/>
        <rFont val="Calibri"/>
        <family val="2"/>
        <scheme val="minor"/>
      </rPr>
      <t>(C)</t>
    </r>
  </si>
  <si>
    <r>
      <t xml:space="preserve">Metadata language </t>
    </r>
    <r>
      <rPr>
        <i/>
        <sz val="11"/>
        <color rgb="FFFF0000"/>
        <rFont val="Calibri"/>
        <family val="2"/>
        <scheme val="minor"/>
      </rPr>
      <t>(M)</t>
    </r>
  </si>
  <si>
    <r>
      <t xml:space="preserve">Keyword GEMET-Concepts (find at: </t>
    </r>
    <r>
      <rPr>
        <i/>
        <u/>
        <sz val="11"/>
        <color rgb="FF0070C0"/>
        <rFont val="Calibri"/>
        <family val="2"/>
        <scheme val="minor"/>
      </rPr>
      <t>https://www.eionet.europa.eu/gemet/en/alphabetic/</t>
    </r>
    <r>
      <rPr>
        <i/>
        <sz val="11"/>
        <color theme="0" tint="-0.499984740745262"/>
        <rFont val="Calibri"/>
        <family val="2"/>
        <scheme val="minor"/>
      </rPr>
      <t xml:space="preserve">) </t>
    </r>
    <r>
      <rPr>
        <i/>
        <sz val="11"/>
        <color rgb="FFFF0000"/>
        <rFont val="Calibri"/>
        <family val="2"/>
        <scheme val="minor"/>
      </rPr>
      <t>(M)</t>
    </r>
  </si>
  <si>
    <t>utf8</t>
  </si>
  <si>
    <t>ConditionsForAccess</t>
  </si>
  <si>
    <t>noLimitations</t>
  </si>
  <si>
    <t>There are no limitations on public access to spatial data sets and services.</t>
  </si>
  <si>
    <t>INSPIRE_Directive_Article13_1a</t>
  </si>
  <si>
    <t>Public access to spatial data sets and services would adversely affect the confidentiality of the proceedings of public authorities, where such confidentiality is provided for by law.</t>
  </si>
  <si>
    <t>INSPIRE_Directive_Article13_1b</t>
  </si>
  <si>
    <t>Public access to spatial data sets and services would adversely affect international relations, public security or national defence.</t>
  </si>
  <si>
    <t>INSPIRE_Directive_Article13_1c</t>
  </si>
  <si>
    <t>Public access to spatial data sets and services would adversely affect the course of justice, the ability of any person to receive a fair trial or the ability of a public authority to conduct an enquiry of a criminal or disciplinary nature.</t>
  </si>
  <si>
    <t>INSPIRE_Directive_Article13_1d</t>
  </si>
  <si>
    <t>Public access to spatial data sets and services would adversely affect the confidentiality of commercial or industrial information, where such confidentiality is provided for by national or Community law to protect a legitimate economic interest, including the public interest in maintaining statistical confidentiality and tax secrecy.</t>
  </si>
  <si>
    <t>INSPIRE_Directive_Article13_1e</t>
  </si>
  <si>
    <t>Public access to spatial data sets and services would adversely affect intellectual property rights.</t>
  </si>
  <si>
    <t>INSPIRE_Directive_Article13_1f</t>
  </si>
  <si>
    <t>Public access to spatial data sets and services would adversely affect the confidentiality of personal data and/or files relating to a natural person where that person has not consented to the disclosure of the information to the public, where such confidentiality is provided for by national or Community law.</t>
  </si>
  <si>
    <t>INSPIRE_Directive_Article13_1g</t>
  </si>
  <si>
    <t>Public access to spatial data sets and services would adversely affect the interests or protection of any person who supplied the information requested on a voluntary basis without being under, or capable of being put under, a legal obligation to do so, unless that person has consented to the release of the information concerned.</t>
  </si>
  <si>
    <t>INSPIRE_Directive_Article13_1h</t>
  </si>
  <si>
    <t>Public access to spatial data sets and services would adversely affect the protection of the environment to which such information relates, such as the location of rare species.</t>
  </si>
  <si>
    <t>ConditionsForAccess_explanation</t>
  </si>
  <si>
    <r>
      <t>Date</t>
    </r>
    <r>
      <rPr>
        <i/>
        <sz val="11"/>
        <color indexed="23"/>
        <rFont val="Calibri"/>
        <family val="2"/>
      </rPr>
      <t xml:space="preserve"> </t>
    </r>
    <r>
      <rPr>
        <i/>
        <sz val="11"/>
        <color rgb="FFFF0000"/>
        <rFont val="Calibri"/>
        <family val="2"/>
      </rPr>
      <t>(M)</t>
    </r>
  </si>
  <si>
    <r>
      <t>Date</t>
    </r>
    <r>
      <rPr>
        <i/>
        <sz val="11"/>
        <color indexed="23"/>
        <rFont val="Calibri"/>
        <family val="2"/>
      </rPr>
      <t xml:space="preserve"> type </t>
    </r>
    <r>
      <rPr>
        <i/>
        <sz val="11"/>
        <color rgb="FFFF0000"/>
        <rFont val="Calibri"/>
        <family val="2"/>
      </rPr>
      <t>(M)</t>
    </r>
  </si>
  <si>
    <t>General resource informtaion</t>
  </si>
  <si>
    <t>Gregorian calendar</t>
  </si>
  <si>
    <t xml:space="preserve">   Limitations on public access explanation:</t>
  </si>
  <si>
    <t>This data set is conformant with the INSPIRE Implementing Rules for the interoperability of spatial data sets and services</t>
  </si>
  <si>
    <r>
      <t xml:space="preserve">  Explanation </t>
    </r>
    <r>
      <rPr>
        <i/>
        <sz val="11"/>
        <color rgb="FFFF0000"/>
        <rFont val="Calibri"/>
        <family val="2"/>
        <scheme val="minor"/>
      </rPr>
      <t>(M)</t>
    </r>
  </si>
  <si>
    <t>Limitations</t>
  </si>
  <si>
    <r>
      <t xml:space="preserve">Conditions applying to access and use </t>
    </r>
    <r>
      <rPr>
        <i/>
        <sz val="11"/>
        <color indexed="10"/>
        <rFont val="Calibri"/>
        <family val="2"/>
      </rPr>
      <t>(M)</t>
    </r>
  </si>
  <si>
    <r>
      <t xml:space="preserve">Limitations on public access </t>
    </r>
    <r>
      <rPr>
        <i/>
        <sz val="11"/>
        <color rgb="FFFF0000"/>
        <rFont val="Calibri"/>
        <family val="2"/>
        <scheme val="minor"/>
      </rPr>
      <t>(M)</t>
    </r>
  </si>
  <si>
    <t>textTable</t>
  </si>
  <si>
    <t>&lt;gco:CharacterString&gt;unknown&lt;/gco:CharacterString&gt;</t>
  </si>
  <si>
    <r>
      <rPr>
        <i/>
        <sz val="11"/>
        <color theme="0" tint="-0.499984740745262"/>
        <rFont val="Calibri"/>
        <family val="2"/>
        <scheme val="minor"/>
      </rPr>
      <t>Temporal Reference System</t>
    </r>
    <r>
      <rPr>
        <i/>
        <sz val="11"/>
        <color rgb="FFFF0000"/>
        <rFont val="Calibri"/>
        <family val="2"/>
        <scheme val="minor"/>
      </rPr>
      <t xml:space="preserve"> </t>
    </r>
    <r>
      <rPr>
        <i/>
        <sz val="11"/>
        <color rgb="FFFFC000"/>
        <rFont val="Calibri"/>
        <family val="2"/>
        <scheme val="minor"/>
      </rPr>
      <t>(C)</t>
    </r>
  </si>
  <si>
    <r>
      <rPr>
        <i/>
        <sz val="11"/>
        <color theme="0" tint="-0.499984740745262"/>
        <rFont val="Calibri"/>
        <family val="2"/>
        <scheme val="minor"/>
      </rPr>
      <t>Distribution format [Encoding]</t>
    </r>
    <r>
      <rPr>
        <i/>
        <sz val="11"/>
        <rFont val="Calibri"/>
        <family val="2"/>
        <scheme val="minor"/>
      </rPr>
      <t xml:space="preserve"> </t>
    </r>
    <r>
      <rPr>
        <i/>
        <sz val="11"/>
        <color rgb="FFFF0000"/>
        <rFont val="Calibri"/>
        <family val="2"/>
      </rPr>
      <t>(M)</t>
    </r>
  </si>
  <si>
    <r>
      <rPr>
        <i/>
        <sz val="11"/>
        <color theme="0" tint="-0.499984740745262"/>
        <rFont val="Calibri"/>
        <family val="2"/>
        <scheme val="minor"/>
      </rPr>
      <t xml:space="preserve">Unique resource identifier </t>
    </r>
    <r>
      <rPr>
        <i/>
        <sz val="11"/>
        <color rgb="FFFF0000"/>
        <rFont val="Calibri"/>
        <family val="2"/>
        <scheme val="minor"/>
      </rPr>
      <t>(M)</t>
    </r>
  </si>
  <si>
    <t>OPTAINorganisations</t>
  </si>
  <si>
    <t>University of Bern, CH</t>
  </si>
  <si>
    <t>Helmholtz-Centre for Environmental Research, DE</t>
  </si>
  <si>
    <t>Agroscope, CH</t>
  </si>
  <si>
    <t>General Directorate of Water Management, HU</t>
  </si>
  <si>
    <t>Warsaw University of Life Sciences, PL</t>
  </si>
  <si>
    <t>Institute of Technology and Life Sciences, PL</t>
  </si>
  <si>
    <t>University of Ljubljana, SI</t>
  </si>
  <si>
    <t>KGZS Zavod Maribor, SI</t>
  </si>
  <si>
    <t>Ghent University, BE</t>
  </si>
  <si>
    <t>Klaipeda University, LT</t>
  </si>
  <si>
    <t>PI Lithuanian Agricultural Advisory Service, LT</t>
  </si>
  <si>
    <t>University of Milan, IT</t>
  </si>
  <si>
    <t>Norwegian Institute of Bioeconomy Research, NO</t>
  </si>
  <si>
    <t>University of Pannonia, HU</t>
  </si>
  <si>
    <t>Research Institute for Soil and Water Conservation, v.v.i., CZ</t>
  </si>
  <si>
    <t>Daugavpils University, LV</t>
  </si>
  <si>
    <t>Swedish University of Agricultural Sciences, SE</t>
  </si>
  <si>
    <t>Global Water Partnership Central and Eastern Europe, SK</t>
  </si>
  <si>
    <t>International Office for Water, FR</t>
  </si>
  <si>
    <t>Royal HaskoningDHV, NL</t>
  </si>
  <si>
    <t>Norwegian Institute for Water Research, NO</t>
  </si>
  <si>
    <t>http://www.opengis.net/def/crs/EPSG/0/23700</t>
  </si>
  <si>
    <t>http://www.opengis.net/def/crs/EPSG/0/4326</t>
  </si>
  <si>
    <t>CharEncoding</t>
  </si>
  <si>
    <t>ucs2</t>
  </si>
  <si>
    <t>ucs4</t>
  </si>
  <si>
    <t>utf7</t>
  </si>
  <si>
    <t>utf16</t>
  </si>
  <si>
    <t>usAscii</t>
  </si>
  <si>
    <t>8859part1</t>
  </si>
  <si>
    <t>8859part2</t>
  </si>
  <si>
    <t>8859part3</t>
  </si>
  <si>
    <t>8859part4</t>
  </si>
  <si>
    <t>8859part5</t>
  </si>
  <si>
    <t>8859part6</t>
  </si>
  <si>
    <t>8859part7</t>
  </si>
  <si>
    <t>8859part8</t>
  </si>
  <si>
    <t>8859part9</t>
  </si>
  <si>
    <t>8859part10</t>
  </si>
  <si>
    <t>8859part11</t>
  </si>
  <si>
    <t>8859part13</t>
  </si>
  <si>
    <t>8859part14</t>
  </si>
  <si>
    <t>8859part15</t>
  </si>
  <si>
    <t>8859part16</t>
  </si>
  <si>
    <r>
      <t xml:space="preserve">Character Encoding  </t>
    </r>
    <r>
      <rPr>
        <i/>
        <sz val="11"/>
        <color rgb="FFFF0000"/>
        <rFont val="Calibri"/>
        <family val="2"/>
        <scheme val="minor"/>
      </rPr>
      <t>(M)</t>
    </r>
  </si>
  <si>
    <r>
      <t xml:space="preserve">                              (date to, format: YYYY-MM-DD)</t>
    </r>
    <r>
      <rPr>
        <i/>
        <sz val="11"/>
        <color rgb="FFFF0000"/>
        <rFont val="Calibri"/>
        <family val="2"/>
        <scheme val="minor"/>
      </rPr>
      <t>(M)</t>
    </r>
  </si>
  <si>
    <t>LINK</t>
  </si>
  <si>
    <t>Centre for Agricultural Research, HU</t>
  </si>
  <si>
    <r>
      <t xml:space="preserve">On-line resource [Resource Locator] </t>
    </r>
    <r>
      <rPr>
        <i/>
        <sz val="11"/>
        <color rgb="FFFFC000"/>
        <rFont val="Calibri"/>
        <family val="2"/>
        <scheme val="minor"/>
      </rPr>
      <t>(C)</t>
    </r>
  </si>
  <si>
    <r>
      <t xml:space="preserve">Absolute file path </t>
    </r>
    <r>
      <rPr>
        <i/>
        <sz val="11"/>
        <color rgb="FFFF0000"/>
        <rFont val="Calibri"/>
        <family val="2"/>
        <scheme val="minor"/>
      </rPr>
      <t>(M)</t>
    </r>
  </si>
  <si>
    <t>File management</t>
  </si>
  <si>
    <t>NIBIO</t>
  </si>
  <si>
    <t>2021-11-12</t>
  </si>
  <si>
    <t>Norwegian Institute of Bioeconomy Research (NIBIO)</t>
  </si>
  <si>
    <t>post@nibio.no</t>
  </si>
  <si>
    <t>2018-12-09</t>
  </si>
  <si>
    <t xml:space="preserve">1m LIDAR DEM is a Detailed information on data aquiring can be found here: https://forum.transdem.de/viewtopic.php?f=6&amp;t=519. </t>
  </si>
  <si>
    <t>DEM, catchment, raster</t>
  </si>
  <si>
    <t>csilla.farkas@nibio.no</t>
  </si>
  <si>
    <t>https://hoydedata.no/LaserInnsyn/</t>
  </si>
  <si>
    <t>catchment area</t>
  </si>
  <si>
    <t>2021-11-13</t>
  </si>
  <si>
    <t>2021-11-11</t>
  </si>
  <si>
    <t>2010-12-09</t>
  </si>
  <si>
    <t>2010-12-10</t>
  </si>
  <si>
    <t>Catchment - vector</t>
  </si>
  <si>
    <t>Stream-Reach vector</t>
  </si>
  <si>
    <t>DEM - raster/grid</t>
  </si>
  <si>
    <t>https://nedlasting.nve.no/gis/</t>
  </si>
  <si>
    <t xml:space="preserve">Map Service of the Norwegian Water Resources and Energy Directorate (NVE) </t>
  </si>
  <si>
    <t xml:space="preserve">The shape of the watershed was downloaded from the map service of NVE. </t>
  </si>
  <si>
    <t>2020-12-01</t>
  </si>
  <si>
    <t>https://kart8.nibio.no/nedlasting/dashboard</t>
  </si>
  <si>
    <t xml:space="preserve">Soil Map Service of the Norwegian Institute of Bioeconomy Research (NIBIO) </t>
  </si>
  <si>
    <t>2016-05-25</t>
  </si>
  <si>
    <t>soil</t>
  </si>
  <si>
    <t xml:space="preserve">land use </t>
  </si>
  <si>
    <t xml:space="preserve">The Corine Landcover 2018 (CLC) was downloaded from the map service of NIBIO. </t>
  </si>
  <si>
    <t xml:space="preserve">Map Service of the Norwegian Institute of Bioeconomy Research (NIBIO) </t>
  </si>
  <si>
    <t>catchment boundaries, vector</t>
  </si>
  <si>
    <t>2016-12-31</t>
  </si>
  <si>
    <t>2021-11-14</t>
  </si>
  <si>
    <t xml:space="preserve">stream network </t>
  </si>
  <si>
    <t>streams, vector</t>
  </si>
  <si>
    <t>2021-11-22</t>
  </si>
  <si>
    <t>1</t>
  </si>
  <si>
    <t>DEM of Hobolelva catchment</t>
  </si>
  <si>
    <t>Shape of the Hobolelva catchment</t>
  </si>
  <si>
    <t>Soil map of the Hobolelva catchment</t>
  </si>
  <si>
    <t>Land use map of the Hobolelva catchment</t>
  </si>
  <si>
    <t>Stream network in the Hobolelva</t>
  </si>
  <si>
    <t xml:space="preserve">10m LIDAR DEM (DTM1, Digital Terrain Model 10 meter) - high-resolution digital elevation model for Norway elevation model cut for Hobolelva. </t>
  </si>
  <si>
    <t xml:space="preserve">The stream network for the Hobolelva cathchment was created using  QSWAT. </t>
  </si>
  <si>
    <t xml:space="preserve">Stream network in the Hobolelva created using QSWAT. </t>
  </si>
  <si>
    <t>Meteorological data</t>
  </si>
  <si>
    <t>moritz.sore@nibio.no</t>
  </si>
  <si>
    <t>Meteorological nput for Hobolelva</t>
  </si>
  <si>
    <t>www.met.no</t>
  </si>
  <si>
    <t>Norwegian Meteorological Institute</t>
  </si>
  <si>
    <t xml:space="preserve">MetNordic re-analyses data on precipitation, temperature, solar radiation, wind speed and humidity data </t>
  </si>
  <si>
    <t>SOIL - raster</t>
  </si>
  <si>
    <t>LANDUSE - raster</t>
  </si>
  <si>
    <t>https://gitlab.nibio.no/moritzshore/ecosafe/-/tree/main/Source%20Files/Elevation?ref_type=heads</t>
  </si>
  <si>
    <t>https://gitlab.nibio.no/moritzshore/ecosafe/-/tree/main/Source%20Files/Landuse?ref_type=heads</t>
  </si>
  <si>
    <t>https://gitlab.nibio.no/moritzshore/ecosafe/-/tree/main/Source%20Files/Soil?ref_type=heads</t>
  </si>
  <si>
    <t>https://gitlab.nibio.no/moritzshore/ecosafe/-/tree/main/Source%20Files/met_data/full_download_metno_daily_res?ref_type=heads</t>
  </si>
  <si>
    <t>https://gitlab.nibio.no/moritzshore/ecosafe/-/tree/main/Source%20Files/Misc/shape?ref_type=heads</t>
  </si>
  <si>
    <t>meteorological input data</t>
  </si>
  <si>
    <t>text files</t>
  </si>
  <si>
    <t>land use, raster</t>
  </si>
  <si>
    <t>soil map, raster</t>
  </si>
  <si>
    <t xml:space="preserve">The soil map of the Hobolelva catchment was downloded from the NIBIO soil database.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</si>
</sst>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9"/>
      <color indexed="81"/>
      <name val="Tahoma"/>
      <family val="2"/>
    </font>
    <font>
      <b/>
      <sz val="11"/>
      <color indexed="8"/>
      <name val="Calibri"/>
      <family val="2"/>
    </font>
    <font>
      <i/>
      <sz val="11"/>
      <color indexed="10"/>
      <name val="Calibri"/>
      <family val="2"/>
    </font>
    <font>
      <i/>
      <sz val="11"/>
      <color indexed="51"/>
      <name val="Calibri"/>
      <family val="2"/>
    </font>
    <font>
      <i/>
      <sz val="11"/>
      <color indexed="23"/>
      <name val="Calibri"/>
      <family val="2"/>
    </font>
    <font>
      <sz val="11"/>
      <color rgb="FF9C0006"/>
      <name val="Calibri"/>
      <family val="2"/>
      <scheme val="minor"/>
    </font>
    <font>
      <u/>
      <sz val="11"/>
      <color theme="10"/>
      <name val="Calibri"/>
      <family val="2"/>
      <scheme val="minor"/>
    </font>
    <font>
      <b/>
      <sz val="11"/>
      <color theme="1"/>
      <name val="Calibri"/>
      <family val="2"/>
      <scheme val="minor"/>
    </font>
    <font>
      <sz val="11"/>
      <color rgb="FFFF0000"/>
      <name val="Calibri"/>
      <family val="2"/>
      <scheme val="minor"/>
    </font>
    <font>
      <i/>
      <sz val="11"/>
      <color theme="1" tint="0.34998626667073579"/>
      <name val="Calibri"/>
      <family val="2"/>
      <scheme val="minor"/>
    </font>
    <font>
      <b/>
      <i/>
      <sz val="11"/>
      <color theme="0" tint="-0.499984740745262"/>
      <name val="Calibri"/>
      <family val="2"/>
      <scheme val="minor"/>
    </font>
    <font>
      <sz val="11"/>
      <color theme="0" tint="-0.499984740745262"/>
      <name val="Calibri"/>
      <family val="2"/>
      <scheme val="minor"/>
    </font>
    <font>
      <i/>
      <sz val="11"/>
      <color theme="0" tint="-0.499984740745262"/>
      <name val="Calibri"/>
      <family val="2"/>
      <scheme val="minor"/>
    </font>
    <font>
      <b/>
      <sz val="11"/>
      <color theme="3" tint="0.39997558519241921"/>
      <name val="Calibri"/>
      <family val="2"/>
      <scheme val="minor"/>
    </font>
    <font>
      <sz val="20"/>
      <color theme="1"/>
      <name val="Calibri"/>
      <family val="2"/>
      <scheme val="minor"/>
    </font>
    <font>
      <sz val="14"/>
      <color theme="1"/>
      <name val="Calibri"/>
      <family val="2"/>
      <scheme val="minor"/>
    </font>
    <font>
      <i/>
      <sz val="14"/>
      <color theme="0" tint="-0.499984740745262"/>
      <name val="Calibri"/>
      <family val="2"/>
      <scheme val="minor"/>
    </font>
    <font>
      <b/>
      <u/>
      <sz val="11"/>
      <color theme="1"/>
      <name val="Calibri"/>
      <family val="2"/>
      <scheme val="minor"/>
    </font>
    <font>
      <sz val="12"/>
      <color theme="1"/>
      <name val="Calibri"/>
      <family val="2"/>
      <scheme val="minor"/>
    </font>
    <font>
      <sz val="11"/>
      <name val="Calibri"/>
      <family val="2"/>
      <scheme val="minor"/>
    </font>
    <font>
      <i/>
      <sz val="11"/>
      <color rgb="FFFF0000"/>
      <name val="Calibri"/>
      <family val="2"/>
      <scheme val="minor"/>
    </font>
    <font>
      <u/>
      <sz val="11"/>
      <name val="Calibri"/>
      <family val="2"/>
      <scheme val="minor"/>
    </font>
    <font>
      <b/>
      <sz val="11"/>
      <name val="Calibri"/>
      <family val="2"/>
      <scheme val="minor"/>
    </font>
    <font>
      <sz val="11"/>
      <color rgb="FF0070C0"/>
      <name val="Calibri"/>
      <family val="2"/>
      <scheme val="minor"/>
    </font>
    <font>
      <sz val="7"/>
      <color rgb="FF454545"/>
      <name val="Courier New"/>
      <family val="3"/>
    </font>
    <font>
      <sz val="8"/>
      <color rgb="FF1E1E1E"/>
      <name val="Segoe UI"/>
      <family val="2"/>
    </font>
    <font>
      <i/>
      <u/>
      <sz val="11"/>
      <color rgb="FF0070C0"/>
      <name val="Calibri"/>
      <family val="2"/>
      <scheme val="minor"/>
    </font>
    <font>
      <i/>
      <sz val="11"/>
      <color rgb="FFFFC000"/>
      <name val="Calibri"/>
      <family val="2"/>
      <scheme val="minor"/>
    </font>
    <font>
      <i/>
      <sz val="11"/>
      <color rgb="FFFF0000"/>
      <name val="Calibri"/>
      <family val="2"/>
    </font>
    <font>
      <i/>
      <sz val="11"/>
      <name val="Calibri"/>
      <family val="2"/>
      <scheme val="minor"/>
    </font>
    <font>
      <sz val="9"/>
      <color indexed="81"/>
      <name val="Tahoma"/>
      <family val="2"/>
      <charset val="238"/>
    </font>
    <font>
      <b/>
      <sz val="14"/>
      <color theme="3" tint="0.39997558519241921"/>
      <name val="Calibri"/>
      <family val="2"/>
      <scheme val="minor"/>
    </font>
    <font>
      <i/>
      <sz val="11"/>
      <color theme="1" tint="0.499984740745262"/>
      <name val="Calibri"/>
      <family val="2"/>
      <scheme val="minor"/>
    </font>
    <font>
      <sz val="9"/>
      <color indexed="81"/>
      <name val="Segoe UI"/>
      <family val="2"/>
      <charset val="238"/>
    </font>
    <font>
      <sz val="8"/>
      <name val="Calibri"/>
      <family val="2"/>
      <scheme val="minor"/>
    </font>
    <font>
      <b/>
      <sz val="14"/>
      <name val="Calibri"/>
      <family val="2"/>
      <charset val="238"/>
      <scheme val="minor"/>
    </font>
  </fonts>
  <fills count="12">
    <fill>
      <patternFill patternType="none"/>
    </fill>
    <fill>
      <patternFill patternType="gray125"/>
    </fill>
    <fill>
      <patternFill patternType="solid">
        <fgColor rgb="FFFFC7CE"/>
      </patternFill>
    </fill>
    <fill>
      <patternFill patternType="solid">
        <fgColor theme="0"/>
        <bgColor indexed="64"/>
      </patternFill>
    </fill>
    <fill>
      <patternFill patternType="solid">
        <fgColor rgb="FFCCFFFF"/>
        <bgColor indexed="64"/>
      </patternFill>
    </fill>
    <fill>
      <patternFill patternType="solid">
        <fgColor rgb="FF92D05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
      <patternFill patternType="solid">
        <fgColor rgb="FFFF66FF"/>
        <bgColor indexed="64"/>
      </patternFill>
    </fill>
  </fills>
  <borders count="25">
    <border>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3">
    <xf numFmtId="0" fontId="0" fillId="0" borderId="0"/>
    <xf numFmtId="0" fontId="6" fillId="2" borderId="0" applyNumberFormat="0" applyBorder="0" applyAlignment="0" applyProtection="0"/>
    <xf numFmtId="0" fontId="7" fillId="0" borderId="0" applyNumberFormat="0" applyFill="0" applyBorder="0" applyAlignment="0" applyProtection="0"/>
  </cellStyleXfs>
  <cellXfs count="115">
    <xf numFmtId="0" fontId="0" fillId="0" borderId="0" xfId="0"/>
    <xf numFmtId="0" fontId="8" fillId="0" borderId="0" xfId="0" applyFont="1" applyAlignment="1">
      <alignment horizontal="center"/>
    </xf>
    <xf numFmtId="0" fontId="0" fillId="0" borderId="0" xfId="0" applyAlignment="1">
      <alignment horizontal="center"/>
    </xf>
    <xf numFmtId="0" fontId="0" fillId="0" borderId="0" xfId="0" applyAlignment="1" applyProtection="1">
      <alignment horizontal="center"/>
      <protection locked="0"/>
    </xf>
    <xf numFmtId="0" fontId="10" fillId="0" borderId="0" xfId="0" applyFont="1"/>
    <xf numFmtId="0" fontId="0" fillId="0" borderId="0" xfId="0" applyAlignment="1">
      <alignment vertical="center"/>
    </xf>
    <xf numFmtId="0" fontId="12" fillId="0" borderId="0" xfId="0" applyFont="1" applyAlignment="1" applyProtection="1">
      <alignment horizontal="center" vertical="center"/>
      <protection locked="0"/>
    </xf>
    <xf numFmtId="0" fontId="13" fillId="0" borderId="0" xfId="0" applyFont="1" applyAlignment="1">
      <alignment vertical="center"/>
    </xf>
    <xf numFmtId="0" fontId="0" fillId="3" borderId="0" xfId="0" applyFill="1"/>
    <xf numFmtId="0" fontId="15" fillId="3" borderId="0" xfId="0" applyFont="1" applyFill="1"/>
    <xf numFmtId="0" fontId="7" fillId="3" borderId="0" xfId="2" applyFill="1"/>
    <xf numFmtId="0" fontId="0" fillId="3" borderId="0" xfId="0" quotePrefix="1" applyFill="1"/>
    <xf numFmtId="0" fontId="7" fillId="3" borderId="0" xfId="2" quotePrefix="1" applyFill="1"/>
    <xf numFmtId="0" fontId="8" fillId="0" borderId="0" xfId="0" applyFont="1"/>
    <xf numFmtId="0" fontId="8" fillId="0" borderId="0" xfId="0" applyFont="1" applyAlignment="1" applyProtection="1">
      <alignment horizontal="center"/>
      <protection locked="0"/>
    </xf>
    <xf numFmtId="0" fontId="0" fillId="0" borderId="0" xfId="0" applyAlignment="1" applyProtection="1">
      <alignment horizontal="left"/>
      <protection locked="0"/>
    </xf>
    <xf numFmtId="0" fontId="0" fillId="0" borderId="0" xfId="0" applyProtection="1">
      <protection locked="0"/>
    </xf>
    <xf numFmtId="0" fontId="0" fillId="0" borderId="0" xfId="0" applyAlignment="1">
      <alignment horizontal="left"/>
    </xf>
    <xf numFmtId="0" fontId="16" fillId="0" borderId="0" xfId="0" applyFont="1" applyAlignment="1">
      <alignment horizontal="center"/>
    </xf>
    <xf numFmtId="0" fontId="16" fillId="0" borderId="0" xfId="0" applyFont="1" applyAlignment="1" applyProtection="1">
      <alignment horizontal="center"/>
      <protection locked="0"/>
    </xf>
    <xf numFmtId="0" fontId="17" fillId="0" borderId="0" xfId="0" applyFont="1" applyAlignment="1" applyProtection="1">
      <alignment horizontal="center" vertical="center"/>
      <protection locked="0"/>
    </xf>
    <xf numFmtId="0" fontId="0" fillId="0" borderId="0" xfId="0" quotePrefix="1"/>
    <xf numFmtId="0" fontId="18" fillId="3" borderId="0" xfId="0" applyFont="1" applyFill="1"/>
    <xf numFmtId="0" fontId="7" fillId="0" borderId="0" xfId="2" applyAlignment="1">
      <alignment vertical="center"/>
    </xf>
    <xf numFmtId="0" fontId="19" fillId="0" borderId="0" xfId="0" applyFont="1" applyAlignment="1">
      <alignment horizontal="center"/>
    </xf>
    <xf numFmtId="0" fontId="7" fillId="0" borderId="0" xfId="2" applyProtection="1">
      <protection locked="0"/>
    </xf>
    <xf numFmtId="0" fontId="9" fillId="0" borderId="0" xfId="0" applyFont="1"/>
    <xf numFmtId="0" fontId="20" fillId="0" borderId="0" xfId="0" applyFont="1" applyAlignment="1">
      <alignment horizontal="left" indent="1"/>
    </xf>
    <xf numFmtId="0" fontId="20" fillId="0" borderId="0" xfId="0" applyFont="1"/>
    <xf numFmtId="0" fontId="22" fillId="0" borderId="0" xfId="2" applyFont="1"/>
    <xf numFmtId="0" fontId="20" fillId="7" borderId="0" xfId="0" applyFont="1" applyFill="1"/>
    <xf numFmtId="0" fontId="23" fillId="0" borderId="0" xfId="0" applyFont="1"/>
    <xf numFmtId="0" fontId="20" fillId="8" borderId="0" xfId="0" applyFont="1" applyFill="1"/>
    <xf numFmtId="0" fontId="20" fillId="5" borderId="0" xfId="0" applyFont="1" applyFill="1"/>
    <xf numFmtId="0" fontId="20" fillId="5" borderId="0" xfId="0" applyFont="1" applyFill="1" applyAlignment="1">
      <alignment horizontal="fill"/>
    </xf>
    <xf numFmtId="0" fontId="24" fillId="0" borderId="0" xfId="0" applyFont="1"/>
    <xf numFmtId="0" fontId="25" fillId="0" borderId="0" xfId="0" applyFont="1"/>
    <xf numFmtId="0" fontId="20" fillId="8" borderId="0" xfId="0" applyFont="1" applyFill="1" applyAlignment="1">
      <alignment horizontal="left"/>
    </xf>
    <xf numFmtId="0" fontId="20" fillId="7" borderId="0" xfId="0" applyFont="1" applyFill="1" applyAlignment="1">
      <alignment horizontal="left"/>
    </xf>
    <xf numFmtId="0" fontId="26" fillId="0" borderId="0" xfId="0" applyFont="1"/>
    <xf numFmtId="0" fontId="20" fillId="7" borderId="0" xfId="0" applyFont="1" applyFill="1" applyAlignment="1">
      <alignment wrapText="1"/>
    </xf>
    <xf numFmtId="0" fontId="8" fillId="9" borderId="0" xfId="0" applyFont="1" applyFill="1" applyAlignment="1">
      <alignment horizontal="center"/>
    </xf>
    <xf numFmtId="0" fontId="8" fillId="10" borderId="0" xfId="0" applyFont="1" applyFill="1"/>
    <xf numFmtId="49" fontId="20" fillId="5" borderId="2" xfId="0" applyNumberFormat="1" applyFont="1" applyFill="1" applyBorder="1" applyAlignment="1">
      <alignment horizontal="left" vertical="center" wrapText="1"/>
    </xf>
    <xf numFmtId="0" fontId="20" fillId="0" borderId="0" xfId="0" applyFont="1" applyAlignment="1">
      <alignment wrapText="1"/>
    </xf>
    <xf numFmtId="0" fontId="20" fillId="0" borderId="0" xfId="0" applyFont="1" applyAlignment="1">
      <alignment horizontal="left" wrapText="1"/>
    </xf>
    <xf numFmtId="0" fontId="20" fillId="0" borderId="0" xfId="0" applyFont="1" applyAlignment="1" applyProtection="1">
      <alignment horizontal="left" wrapText="1"/>
      <protection locked="0"/>
    </xf>
    <xf numFmtId="49" fontId="20" fillId="0" borderId="0" xfId="0" applyNumberFormat="1" applyFont="1" applyAlignment="1" applyProtection="1">
      <alignment horizontal="left" wrapText="1"/>
      <protection locked="0"/>
    </xf>
    <xf numFmtId="0" fontId="20" fillId="6" borderId="0" xfId="1" applyFont="1" applyFill="1" applyBorder="1" applyAlignment="1">
      <alignment horizontal="left" wrapText="1"/>
    </xf>
    <xf numFmtId="0" fontId="20" fillId="6" borderId="0" xfId="1" applyFont="1" applyFill="1" applyBorder="1" applyAlignment="1" applyProtection="1">
      <alignment horizontal="left" wrapText="1"/>
      <protection locked="0"/>
    </xf>
    <xf numFmtId="3" fontId="20" fillId="0" borderId="0" xfId="0" applyNumberFormat="1" applyFont="1" applyAlignment="1" applyProtection="1">
      <alignment horizontal="left" wrapText="1"/>
      <protection locked="0"/>
    </xf>
    <xf numFmtId="2" fontId="20" fillId="0" borderId="0" xfId="0" applyNumberFormat="1" applyFont="1" applyAlignment="1" applyProtection="1">
      <alignment horizontal="left" wrapText="1"/>
      <protection locked="0"/>
    </xf>
    <xf numFmtId="0" fontId="20" fillId="0" borderId="0" xfId="0" applyFont="1" applyAlignment="1" applyProtection="1">
      <alignment horizontal="center" wrapText="1"/>
      <protection locked="0"/>
    </xf>
    <xf numFmtId="0" fontId="20" fillId="0" borderId="0" xfId="0" applyFont="1" applyAlignment="1">
      <alignment horizontal="left" vertical="center" wrapText="1"/>
    </xf>
    <xf numFmtId="0" fontId="20" fillId="5" borderId="0" xfId="0" applyFont="1" applyFill="1" applyAlignment="1">
      <alignment horizontal="left"/>
    </xf>
    <xf numFmtId="0" fontId="8" fillId="0" borderId="0" xfId="0" applyFont="1" applyAlignment="1">
      <alignment horizontal="center" vertical="center"/>
    </xf>
    <xf numFmtId="49" fontId="20" fillId="4" borderId="7" xfId="0" applyNumberFormat="1" applyFont="1" applyFill="1" applyBorder="1" applyAlignment="1" applyProtection="1">
      <alignment horizontal="left" vertical="center" wrapText="1"/>
      <protection locked="0"/>
    </xf>
    <xf numFmtId="49" fontId="20" fillId="4" borderId="2" xfId="0" applyNumberFormat="1" applyFont="1" applyFill="1" applyBorder="1" applyAlignment="1" applyProtection="1">
      <alignment horizontal="left" vertical="center" wrapText="1"/>
      <protection locked="0"/>
    </xf>
    <xf numFmtId="49" fontId="20" fillId="6" borderId="4" xfId="1" applyNumberFormat="1" applyFont="1" applyFill="1" applyBorder="1" applyAlignment="1" applyProtection="1">
      <alignment horizontal="left" vertical="center" wrapText="1"/>
      <protection locked="0"/>
    </xf>
    <xf numFmtId="49" fontId="0" fillId="0" borderId="2" xfId="0" applyNumberFormat="1" applyBorder="1" applyAlignment="1" applyProtection="1">
      <alignment horizontal="left" vertical="center"/>
      <protection locked="0"/>
    </xf>
    <xf numFmtId="49" fontId="0" fillId="0" borderId="2" xfId="0" applyNumberFormat="1" applyBorder="1" applyAlignment="1" applyProtection="1">
      <alignment vertical="center"/>
      <protection locked="0"/>
    </xf>
    <xf numFmtId="0" fontId="20" fillId="0" borderId="0" xfId="0" applyFont="1" applyAlignment="1">
      <alignment vertical="center" wrapText="1"/>
    </xf>
    <xf numFmtId="49" fontId="20" fillId="6" borderId="4" xfId="0" applyNumberFormat="1" applyFont="1" applyFill="1" applyBorder="1" applyAlignment="1" applyProtection="1">
      <alignment horizontal="left" vertical="center" wrapText="1"/>
      <protection locked="0"/>
    </xf>
    <xf numFmtId="49" fontId="20" fillId="6" borderId="2" xfId="1" applyNumberFormat="1" applyFont="1" applyFill="1" applyBorder="1" applyAlignment="1" applyProtection="1">
      <alignment horizontal="left" vertical="center" wrapText="1"/>
      <protection locked="0"/>
    </xf>
    <xf numFmtId="49" fontId="20" fillId="3" borderId="4" xfId="0" applyNumberFormat="1" applyFont="1" applyFill="1" applyBorder="1" applyAlignment="1" applyProtection="1">
      <alignment horizontal="left" vertical="center" wrapText="1"/>
      <protection locked="0"/>
    </xf>
    <xf numFmtId="49" fontId="20" fillId="6" borderId="7" xfId="1" applyNumberFormat="1" applyFont="1" applyFill="1" applyBorder="1" applyAlignment="1" applyProtection="1">
      <alignment horizontal="left" vertical="center" wrapText="1"/>
      <protection locked="0"/>
    </xf>
    <xf numFmtId="49" fontId="20" fillId="5" borderId="8" xfId="0" applyNumberFormat="1" applyFont="1" applyFill="1" applyBorder="1" applyAlignment="1">
      <alignment horizontal="left" vertical="center" wrapText="1"/>
    </xf>
    <xf numFmtId="49" fontId="20" fillId="3" borderId="2" xfId="0" applyNumberFormat="1" applyFont="1" applyFill="1" applyBorder="1" applyAlignment="1" applyProtection="1">
      <alignment horizontal="left" vertical="center" wrapText="1"/>
      <protection locked="0"/>
    </xf>
    <xf numFmtId="49" fontId="20" fillId="0" borderId="13" xfId="1" applyNumberFormat="1" applyFont="1" applyFill="1" applyBorder="1" applyAlignment="1" applyProtection="1">
      <alignment horizontal="left" vertical="center" wrapText="1"/>
      <protection locked="0"/>
    </xf>
    <xf numFmtId="49" fontId="20" fillId="6" borderId="15" xfId="1" applyNumberFormat="1" applyFont="1" applyFill="1" applyBorder="1" applyAlignment="1" applyProtection="1">
      <alignment horizontal="left" vertical="center" wrapText="1"/>
      <protection locked="0"/>
    </xf>
    <xf numFmtId="49" fontId="20" fillId="0" borderId="2" xfId="1" applyNumberFormat="1" applyFont="1" applyFill="1" applyBorder="1" applyAlignment="1" applyProtection="1">
      <alignment horizontal="left" vertical="center" wrapText="1"/>
      <protection locked="0"/>
    </xf>
    <xf numFmtId="49" fontId="20" fillId="0" borderId="0" xfId="0" applyNumberFormat="1" applyFont="1" applyAlignment="1">
      <alignment vertical="center" wrapText="1"/>
    </xf>
    <xf numFmtId="49" fontId="0" fillId="4" borderId="2" xfId="0" applyNumberFormat="1" applyFill="1" applyBorder="1" applyAlignment="1" applyProtection="1">
      <alignment vertical="center"/>
      <protection locked="0"/>
    </xf>
    <xf numFmtId="49" fontId="7" fillId="0" borderId="2" xfId="2" applyNumberFormat="1" applyBorder="1" applyAlignment="1" applyProtection="1">
      <alignment vertical="center"/>
      <protection locked="0"/>
    </xf>
    <xf numFmtId="49" fontId="20" fillId="6" borderId="2" xfId="0" applyNumberFormat="1" applyFont="1" applyFill="1" applyBorder="1" applyAlignment="1" applyProtection="1">
      <alignment horizontal="left" vertical="center"/>
      <protection locked="0"/>
    </xf>
    <xf numFmtId="49" fontId="7" fillId="4" borderId="2" xfId="2" applyNumberFormat="1" applyFill="1" applyBorder="1" applyAlignment="1" applyProtection="1">
      <alignment vertical="center"/>
      <protection locked="0"/>
    </xf>
    <xf numFmtId="49" fontId="20" fillId="6" borderId="2" xfId="0" applyNumberFormat="1" applyFont="1" applyFill="1" applyBorder="1" applyAlignment="1" applyProtection="1">
      <alignment vertical="center"/>
      <protection locked="0"/>
    </xf>
    <xf numFmtId="49" fontId="0" fillId="0" borderId="17" xfId="0" applyNumberFormat="1" applyBorder="1" applyAlignment="1" applyProtection="1">
      <alignment vertical="center"/>
      <protection locked="0"/>
    </xf>
    <xf numFmtId="49" fontId="0" fillId="0" borderId="0" xfId="0" applyNumberFormat="1" applyAlignment="1">
      <alignment vertical="center"/>
    </xf>
    <xf numFmtId="49" fontId="11" fillId="0" borderId="0" xfId="0" applyNumberFormat="1" applyFont="1" applyAlignment="1" applyProtection="1">
      <alignment horizontal="center" vertical="center"/>
      <protection locked="0"/>
    </xf>
    <xf numFmtId="49" fontId="14" fillId="0" borderId="0" xfId="0" applyNumberFormat="1" applyFont="1" applyAlignment="1">
      <alignment horizontal="center" vertical="center"/>
    </xf>
    <xf numFmtId="49" fontId="32" fillId="0" borderId="0" xfId="0" applyNumberFormat="1" applyFont="1" applyAlignment="1" applyProtection="1">
      <alignment horizontal="right" vertical="center"/>
      <protection locked="0"/>
    </xf>
    <xf numFmtId="49" fontId="12" fillId="0" borderId="0" xfId="0" applyNumberFormat="1" applyFont="1" applyAlignment="1">
      <alignment horizontal="center" vertical="center"/>
    </xf>
    <xf numFmtId="49" fontId="13" fillId="0" borderId="6" xfId="0" applyNumberFormat="1" applyFont="1" applyBorder="1" applyAlignment="1">
      <alignment vertical="center"/>
    </xf>
    <xf numFmtId="49" fontId="13" fillId="0" borderId="3" xfId="0" applyNumberFormat="1" applyFont="1" applyBorder="1" applyAlignment="1">
      <alignment horizontal="left" vertical="center" indent="1"/>
    </xf>
    <xf numFmtId="49" fontId="13" fillId="0" borderId="3" xfId="0" applyNumberFormat="1" applyFont="1" applyBorder="1" applyAlignment="1">
      <alignment vertical="center"/>
    </xf>
    <xf numFmtId="49" fontId="13" fillId="0" borderId="1" xfId="0" applyNumberFormat="1" applyFont="1" applyBorder="1" applyAlignment="1">
      <alignment horizontal="left" vertical="center"/>
    </xf>
    <xf numFmtId="49" fontId="13" fillId="0" borderId="18" xfId="0" applyNumberFormat="1" applyFont="1" applyBorder="1" applyAlignment="1">
      <alignment vertical="center"/>
    </xf>
    <xf numFmtId="49" fontId="21" fillId="0" borderId="3" xfId="0" applyNumberFormat="1" applyFont="1" applyBorder="1" applyAlignment="1">
      <alignment vertical="center"/>
    </xf>
    <xf numFmtId="49" fontId="13" fillId="0" borderId="3" xfId="0" applyNumberFormat="1" applyFont="1" applyBorder="1" applyAlignment="1">
      <alignment vertical="center" wrapText="1"/>
    </xf>
    <xf numFmtId="49" fontId="13" fillId="0" borderId="3" xfId="0" applyNumberFormat="1" applyFont="1" applyBorder="1" applyAlignment="1">
      <alignment horizontal="left" vertical="center"/>
    </xf>
    <xf numFmtId="49" fontId="13" fillId="0" borderId="1" xfId="0" applyNumberFormat="1" applyFont="1" applyBorder="1" applyAlignment="1">
      <alignment vertical="center"/>
    </xf>
    <xf numFmtId="49" fontId="13" fillId="0" borderId="3" xfId="2" applyNumberFormat="1" applyFont="1" applyFill="1" applyBorder="1" applyAlignment="1">
      <alignment vertical="center" wrapText="1"/>
    </xf>
    <xf numFmtId="49" fontId="13" fillId="0" borderId="14" xfId="0" applyNumberFormat="1" applyFont="1" applyBorder="1" applyAlignment="1" applyProtection="1">
      <alignment vertical="center"/>
      <protection locked="0"/>
    </xf>
    <xf numFmtId="49" fontId="20" fillId="5" borderId="2" xfId="1" applyNumberFormat="1" applyFont="1" applyFill="1" applyBorder="1" applyAlignment="1" applyProtection="1">
      <alignment horizontal="left" vertical="center" wrapText="1"/>
      <protection hidden="1"/>
    </xf>
    <xf numFmtId="49" fontId="13" fillId="0" borderId="5" xfId="0" applyNumberFormat="1" applyFont="1" applyBorder="1" applyAlignment="1">
      <alignment vertical="center"/>
    </xf>
    <xf numFmtId="49" fontId="13" fillId="0" borderId="1" xfId="0" applyNumberFormat="1" applyFont="1" applyBorder="1" applyAlignment="1">
      <alignment horizontal="left" vertical="center" indent="1"/>
    </xf>
    <xf numFmtId="49" fontId="13" fillId="0" borderId="6" xfId="0" applyNumberFormat="1" applyFont="1" applyBorder="1" applyAlignment="1">
      <alignment vertical="center" wrapText="1"/>
    </xf>
    <xf numFmtId="49" fontId="21" fillId="0" borderId="12" xfId="0" applyNumberFormat="1" applyFont="1" applyBorder="1" applyAlignment="1">
      <alignment vertical="center"/>
    </xf>
    <xf numFmtId="49" fontId="21" fillId="0" borderId="14" xfId="0" applyNumberFormat="1" applyFont="1" applyBorder="1" applyAlignment="1">
      <alignment vertical="center"/>
    </xf>
    <xf numFmtId="49" fontId="0" fillId="4" borderId="7" xfId="0" applyNumberFormat="1" applyFill="1" applyBorder="1" applyAlignment="1" applyProtection="1">
      <alignment vertical="center"/>
      <protection locked="0"/>
    </xf>
    <xf numFmtId="49" fontId="17" fillId="0" borderId="22" xfId="0" applyNumberFormat="1" applyFont="1" applyBorder="1" applyAlignment="1" applyProtection="1">
      <alignment horizontal="center" vertical="center"/>
      <protection locked="0"/>
    </xf>
    <xf numFmtId="49" fontId="0" fillId="0" borderId="23" xfId="0" applyNumberFormat="1" applyBorder="1" applyAlignment="1">
      <alignment vertical="center" wrapText="1"/>
    </xf>
    <xf numFmtId="49" fontId="33" fillId="0" borderId="24" xfId="0" applyNumberFormat="1" applyFont="1" applyBorder="1" applyAlignment="1">
      <alignment vertical="center"/>
    </xf>
    <xf numFmtId="49" fontId="0" fillId="0" borderId="2" xfId="0" applyNumberFormat="1" applyBorder="1" applyAlignment="1" applyProtection="1">
      <alignment horizontal="center" vertical="center" wrapText="1"/>
      <protection locked="0"/>
    </xf>
    <xf numFmtId="49" fontId="36" fillId="11" borderId="16" xfId="0" applyNumberFormat="1" applyFont="1" applyFill="1" applyBorder="1" applyAlignment="1">
      <alignment horizontal="center" vertical="center" wrapText="1"/>
    </xf>
    <xf numFmtId="49" fontId="17" fillId="3" borderId="19" xfId="0" applyNumberFormat="1" applyFont="1" applyFill="1" applyBorder="1" applyAlignment="1">
      <alignment horizontal="center" vertical="center" wrapText="1"/>
    </xf>
    <xf numFmtId="49" fontId="17" fillId="3" borderId="20" xfId="0" applyNumberFormat="1" applyFont="1" applyFill="1" applyBorder="1" applyAlignment="1">
      <alignment horizontal="center" vertical="center" wrapText="1"/>
    </xf>
    <xf numFmtId="49" fontId="17" fillId="3" borderId="21" xfId="0" applyNumberFormat="1" applyFont="1" applyFill="1" applyBorder="1" applyAlignment="1">
      <alignment horizontal="center" vertical="center" wrapText="1"/>
    </xf>
    <xf numFmtId="49" fontId="17" fillId="3" borderId="9" xfId="0" applyNumberFormat="1" applyFont="1" applyFill="1" applyBorder="1" applyAlignment="1">
      <alignment horizontal="center" vertical="center" wrapText="1"/>
    </xf>
    <xf numFmtId="49" fontId="17" fillId="3" borderId="11" xfId="0" applyNumberFormat="1" applyFont="1" applyFill="1" applyBorder="1" applyAlignment="1">
      <alignment horizontal="center" vertical="center" wrapText="1"/>
    </xf>
    <xf numFmtId="49" fontId="17" fillId="3" borderId="10" xfId="0" applyNumberFormat="1" applyFont="1" applyFill="1" applyBorder="1" applyAlignment="1">
      <alignment horizontal="center" vertical="center" wrapText="1"/>
    </xf>
    <xf numFmtId="49" fontId="17" fillId="0" borderId="11" xfId="0" applyNumberFormat="1" applyFont="1" applyBorder="1" applyAlignment="1">
      <alignment horizontal="center" vertical="center" wrapText="1"/>
    </xf>
    <xf numFmtId="49" fontId="17" fillId="0" borderId="10" xfId="0" applyNumberFormat="1" applyFont="1" applyBorder="1" applyAlignment="1">
      <alignment horizontal="center" vertical="center" wrapText="1"/>
    </xf>
    <xf numFmtId="49" fontId="7" fillId="0" borderId="23" xfId="2" applyNumberFormat="1" applyBorder="1" applyAlignment="1">
      <alignment vertical="center" wrapText="1"/>
    </xf>
  </cellXfs>
  <cellStyles count="3">
    <cellStyle name="Bad" xfId="1" builtinId="27"/>
    <cellStyle name="Hyperlink" xfId="2" builtinId="8"/>
    <cellStyle name="Normal" xfId="0" builtinId="0"/>
  </cellStyles>
  <dxfs count="2">
    <dxf>
      <font>
        <color auto="1"/>
      </font>
      <fill>
        <patternFill>
          <bgColor rgb="FFFFFF00"/>
        </patternFill>
      </fill>
    </dxf>
    <dxf>
      <font>
        <color auto="1"/>
      </font>
      <fill>
        <patternFill>
          <bgColor rgb="FFFFFF00"/>
        </patternFill>
      </fill>
    </dxf>
  </dxfs>
  <tableStyles count="0" defaultTableStyle="TableStyleMedium2" defaultPivotStyle="PivotStyleLight16"/>
  <colors>
    <mruColors>
      <color rgb="FFFF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2.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45</xdr:row>
      <xdr:rowOff>95250</xdr:rowOff>
    </xdr:from>
    <xdr:to>
      <xdr:col>2</xdr:col>
      <xdr:colOff>853440</xdr:colOff>
      <xdr:row>46</xdr:row>
      <xdr:rowOff>187112</xdr:rowOff>
    </xdr:to>
    <xdr:pic>
      <xdr:nvPicPr>
        <xdr:cNvPr id="2" name="Picture 1">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9775" y="12706350"/>
          <a:ext cx="83820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19050</xdr:colOff>
      <xdr:row>45</xdr:row>
      <xdr:rowOff>95250</xdr:rowOff>
    </xdr:from>
    <xdr:to>
      <xdr:col>2</xdr:col>
      <xdr:colOff>853440</xdr:colOff>
      <xdr:row>46</xdr:row>
      <xdr:rowOff>187112</xdr:rowOff>
    </xdr:to>
    <xdr:pic>
      <xdr:nvPicPr>
        <xdr:cNvPr id="7" name="Picture 1">
          <a:extLst>
            <a:ext uri="{FF2B5EF4-FFF2-40B4-BE49-F238E27FC236}">
              <a16:creationId xmlns:a16="http://schemas.microsoft.com/office/drawing/2014/main" id="{00000000-0008-0000-0200-000007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01850" y="12236450"/>
          <a:ext cx="83820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0</xdr:colOff>
      <xdr:row>2</xdr:row>
      <xdr:rowOff>25400</xdr:rowOff>
    </xdr:from>
    <xdr:to>
      <xdr:col>4</xdr:col>
      <xdr:colOff>393700</xdr:colOff>
      <xdr:row>4</xdr:row>
      <xdr:rowOff>6350</xdr:rowOff>
    </xdr:to>
    <xdr:pic>
      <xdr:nvPicPr>
        <xdr:cNvPr id="12532" name="Picture 1">
          <a:extLst>
            <a:ext uri="{FF2B5EF4-FFF2-40B4-BE49-F238E27FC236}">
              <a16:creationId xmlns:a16="http://schemas.microsoft.com/office/drawing/2014/main" id="{00000000-0008-0000-0600-0000F43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6550" y="393700"/>
          <a:ext cx="2006600" cy="527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177800</xdr:colOff>
      <xdr:row>12</xdr:row>
      <xdr:rowOff>44450</xdr:rowOff>
    </xdr:from>
    <xdr:to>
      <xdr:col>4</xdr:col>
      <xdr:colOff>69850</xdr:colOff>
      <xdr:row>16</xdr:row>
      <xdr:rowOff>38100</xdr:rowOff>
    </xdr:to>
    <xdr:pic>
      <xdr:nvPicPr>
        <xdr:cNvPr id="12533" name="Picture 4">
          <a:extLst>
            <a:ext uri="{FF2B5EF4-FFF2-40B4-BE49-F238E27FC236}">
              <a16:creationId xmlns:a16="http://schemas.microsoft.com/office/drawing/2014/main" id="{00000000-0008-0000-0600-0000F53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77800" y="2432050"/>
          <a:ext cx="1841500" cy="730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69850</xdr:colOff>
      <xdr:row>21</xdr:row>
      <xdr:rowOff>107950</xdr:rowOff>
    </xdr:from>
    <xdr:to>
      <xdr:col>2</xdr:col>
      <xdr:colOff>298450</xdr:colOff>
      <xdr:row>23</xdr:row>
      <xdr:rowOff>44450</xdr:rowOff>
    </xdr:to>
    <xdr:pic>
      <xdr:nvPicPr>
        <xdr:cNvPr id="12534" name="Picture 3" descr="http://www.geosmartcity.eu/wp-content/uploads/logo_epsilon-2wevodqwmh2y2tkkkt6fbe.gif">
          <a:extLst>
            <a:ext uri="{FF2B5EF4-FFF2-40B4-BE49-F238E27FC236}">
              <a16:creationId xmlns:a16="http://schemas.microsoft.com/office/drawing/2014/main" id="{00000000-0008-0000-0600-0000F63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06400" y="4152900"/>
          <a:ext cx="86995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38100</xdr:colOff>
      <xdr:row>19</xdr:row>
      <xdr:rowOff>38100</xdr:rowOff>
    </xdr:from>
    <xdr:to>
      <xdr:col>4</xdr:col>
      <xdr:colOff>533400</xdr:colOff>
      <xdr:row>21</xdr:row>
      <xdr:rowOff>19050</xdr:rowOff>
    </xdr:to>
    <xdr:pic>
      <xdr:nvPicPr>
        <xdr:cNvPr id="12535" name="Picture 4" descr="Agenzia per l´Italia Digitale">
          <a:extLst>
            <a:ext uri="{FF2B5EF4-FFF2-40B4-BE49-F238E27FC236}">
              <a16:creationId xmlns:a16="http://schemas.microsoft.com/office/drawing/2014/main" id="{00000000-0008-0000-0600-0000F73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74650" y="3714750"/>
          <a:ext cx="2108200" cy="349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rigi/Desktop/Brigi_kutatas_egyebek/kutatas/OPTAIN/WP3/task3_1/work/create_metadata/Metadata_23122020_Felso_Valick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WAT/OPTAIN_DATA/Cloud_nov2021/METADATA/Metadata_form.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me"/>
      <sheetName val="Form"/>
      <sheetName val="Form_R"/>
      <sheetName val="XML"/>
      <sheetName val="Codelist"/>
      <sheetName val="CSW-T"/>
      <sheetName val="Credits"/>
    </sheetNames>
    <sheetDataSet>
      <sheetData sheetId="0" refreshError="1"/>
      <sheetData sheetId="1" refreshError="1"/>
      <sheetData sheetId="2" refreshError="1"/>
      <sheetData sheetId="3" refreshError="1"/>
      <sheetData sheetId="4">
        <row r="2">
          <cell r="C2" t="str">
            <v>farming</v>
          </cell>
        </row>
        <row r="3">
          <cell r="C3" t="str">
            <v>biota</v>
          </cell>
        </row>
        <row r="4">
          <cell r="C4" t="str">
            <v>boundaries</v>
          </cell>
        </row>
        <row r="5">
          <cell r="C5" t="str">
            <v>climatologyMeteorologyAtmosphere</v>
          </cell>
        </row>
        <row r="6">
          <cell r="C6" t="str">
            <v>economy</v>
          </cell>
        </row>
        <row r="7">
          <cell r="C7" t="str">
            <v>elevation</v>
          </cell>
        </row>
        <row r="8">
          <cell r="C8" t="str">
            <v>environment</v>
          </cell>
        </row>
        <row r="9">
          <cell r="C9" t="str">
            <v>geoscientificInformation</v>
          </cell>
        </row>
        <row r="10">
          <cell r="C10" t="str">
            <v>health</v>
          </cell>
        </row>
        <row r="11">
          <cell r="C11" t="str">
            <v>imageryBaseMapsEarthCover</v>
          </cell>
        </row>
        <row r="12">
          <cell r="C12" t="str">
            <v>intelligenceMilitary</v>
          </cell>
        </row>
        <row r="13">
          <cell r="C13" t="str">
            <v>inlandWaters</v>
          </cell>
        </row>
        <row r="14">
          <cell r="C14" t="str">
            <v>location</v>
          </cell>
        </row>
        <row r="15">
          <cell r="C15" t="str">
            <v>oceans</v>
          </cell>
        </row>
        <row r="16">
          <cell r="C16" t="str">
            <v>planningCadastre</v>
          </cell>
        </row>
        <row r="17">
          <cell r="C17" t="str">
            <v>society</v>
          </cell>
        </row>
        <row r="18">
          <cell r="C18" t="str">
            <v>structure</v>
          </cell>
        </row>
        <row r="19">
          <cell r="C19" t="str">
            <v>transportation</v>
          </cell>
        </row>
        <row r="20">
          <cell r="C20" t="str">
            <v>utilitiesCommunication</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me"/>
      <sheetName val="Form"/>
      <sheetName val="Form_R"/>
      <sheetName val="XML"/>
      <sheetName val="Codelist"/>
      <sheetName val="CSW-T"/>
      <sheetName val="Credits"/>
      <sheetName val="R_script_credits"/>
    </sheetNames>
    <sheetDataSet>
      <sheetData sheetId="0" refreshError="1"/>
      <sheetData sheetId="1" refreshError="1"/>
      <sheetData sheetId="2"/>
      <sheetData sheetId="3" refreshError="1"/>
      <sheetData sheetId="4">
        <row r="2">
          <cell r="N2" t="str">
            <v>creation</v>
          </cell>
        </row>
        <row r="3">
          <cell r="N3" t="str">
            <v>publication</v>
          </cell>
        </row>
        <row r="4">
          <cell r="N4" t="str">
            <v>revision</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post@nibio.no" TargetMode="External"/><Relationship Id="rId13" Type="http://schemas.openxmlformats.org/officeDocument/2006/relationships/hyperlink" Target="mailto:moritz.sore@nibio.no" TargetMode="External"/><Relationship Id="rId18" Type="http://schemas.openxmlformats.org/officeDocument/2006/relationships/hyperlink" Target="https://gitlab.nibio.no/moritzshore/ecosafe/-/tree/main/Source%20Files/met_data/full_download_metno_daily_res?ref_type=heads" TargetMode="External"/><Relationship Id="rId3" Type="http://schemas.openxmlformats.org/officeDocument/2006/relationships/hyperlink" Target="mailto:post@nibio.no" TargetMode="External"/><Relationship Id="rId21" Type="http://schemas.openxmlformats.org/officeDocument/2006/relationships/vmlDrawing" Target="../drawings/vmlDrawing1.vml"/><Relationship Id="rId7" Type="http://schemas.openxmlformats.org/officeDocument/2006/relationships/hyperlink" Target="mailto:moritz.sore@nibio.no" TargetMode="External"/><Relationship Id="rId12" Type="http://schemas.openxmlformats.org/officeDocument/2006/relationships/hyperlink" Target="mailto:moritz.sore@nibio.no" TargetMode="External"/><Relationship Id="rId17" Type="http://schemas.openxmlformats.org/officeDocument/2006/relationships/hyperlink" Target="https://gitlab.nibio.no/moritzshore/ecosafe/-/tree/main/Source%20Files/Soil?ref_type=heads" TargetMode="External"/><Relationship Id="rId2" Type="http://schemas.openxmlformats.org/officeDocument/2006/relationships/hyperlink" Target="https://www.eionet.europa.eu/gemet/en/alphabetic/" TargetMode="External"/><Relationship Id="rId16" Type="http://schemas.openxmlformats.org/officeDocument/2006/relationships/hyperlink" Target="https://gitlab.nibio.no/moritzshore/ecosafe/-/tree/main/Source%20Files/Elevation?ref_type=heads" TargetMode="External"/><Relationship Id="rId20" Type="http://schemas.openxmlformats.org/officeDocument/2006/relationships/drawing" Target="../drawings/drawing1.xml"/><Relationship Id="rId1" Type="http://schemas.openxmlformats.org/officeDocument/2006/relationships/hyperlink" Target="http://creativecommons.org/licenses/by/3.0/it/" TargetMode="External"/><Relationship Id="rId6" Type="http://schemas.openxmlformats.org/officeDocument/2006/relationships/hyperlink" Target="mailto:post@nibio.no" TargetMode="External"/><Relationship Id="rId11" Type="http://schemas.openxmlformats.org/officeDocument/2006/relationships/hyperlink" Target="mailto:post@nibio.no" TargetMode="External"/><Relationship Id="rId5" Type="http://schemas.openxmlformats.org/officeDocument/2006/relationships/hyperlink" Target="mailto:csilla.farkas@nibio.no" TargetMode="External"/><Relationship Id="rId15" Type="http://schemas.openxmlformats.org/officeDocument/2006/relationships/hyperlink" Target="http://www.met.no/" TargetMode="External"/><Relationship Id="rId10" Type="http://schemas.openxmlformats.org/officeDocument/2006/relationships/hyperlink" Target="mailto:post@nibio.no" TargetMode="External"/><Relationship Id="rId19" Type="http://schemas.openxmlformats.org/officeDocument/2006/relationships/printerSettings" Target="../printerSettings/printerSettings1.bin"/><Relationship Id="rId4" Type="http://schemas.openxmlformats.org/officeDocument/2006/relationships/hyperlink" Target="mailto:csilla.farkas@nibio.no" TargetMode="External"/><Relationship Id="rId9" Type="http://schemas.openxmlformats.org/officeDocument/2006/relationships/hyperlink" Target="mailto:post@nibio.no" TargetMode="External"/><Relationship Id="rId14" Type="http://schemas.openxmlformats.org/officeDocument/2006/relationships/hyperlink" Target="mailto:moritz.sore@nibio.no" TargetMode="External"/><Relationship Id="rId22"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www.opengis.net/def/crs/EPSG/0/3034" TargetMode="External"/><Relationship Id="rId7" Type="http://schemas.openxmlformats.org/officeDocument/2006/relationships/hyperlink" Target="http://www.opengis.net/def/crs/EPSG/0/4326" TargetMode="External"/><Relationship Id="rId2" Type="http://schemas.openxmlformats.org/officeDocument/2006/relationships/hyperlink" Target="http://www.opengis.net/def/crs/EPSG/0/3035" TargetMode="External"/><Relationship Id="rId1" Type="http://schemas.openxmlformats.org/officeDocument/2006/relationships/hyperlink" Target="http://www.opengis.net/def/crs/EPSG/0/4258" TargetMode="External"/><Relationship Id="rId6" Type="http://schemas.openxmlformats.org/officeDocument/2006/relationships/hyperlink" Target="http://www.opengis.net/def/crs/EPSG/0/23700" TargetMode="External"/><Relationship Id="rId5" Type="http://schemas.openxmlformats.org/officeDocument/2006/relationships/hyperlink" Target="http://www.opengis.net/def/crs/EPSG/0/7409" TargetMode="External"/><Relationship Id="rId10" Type="http://schemas.openxmlformats.org/officeDocument/2006/relationships/comments" Target="../comments2.xml"/><Relationship Id="rId4" Type="http://schemas.openxmlformats.org/officeDocument/2006/relationships/hyperlink" Target="http://www.opengis.net/def/crs/EPSG/0/5730" TargetMode="External"/><Relationship Id="rId9"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hyperlink" Target="http://creativecommons.org/licenses/by/3.0/it/" TargetMode="External"/><Relationship Id="rId2" Type="http://schemas.openxmlformats.org/officeDocument/2006/relationships/hyperlink" Target="http://www.geosmartcity.eu/" TargetMode="External"/><Relationship Id="rId1" Type="http://schemas.openxmlformats.org/officeDocument/2006/relationships/hyperlink" Target="http://www.sinergis.it/"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4"/>
  <dimension ref="A1:I411"/>
  <sheetViews>
    <sheetView showGridLines="0" tabSelected="1" topLeftCell="D1" zoomScale="90" zoomScaleNormal="90" workbookViewId="0">
      <pane ySplit="1" topLeftCell="A2" activePane="bottomLeft" state="frozen"/>
      <selection pane="bottomLeft" activeCell="D1" sqref="D1:I43"/>
    </sheetView>
  </sheetViews>
  <sheetFormatPr defaultColWidth="16.88671875" defaultRowHeight="18" x14ac:dyDescent="0.3"/>
  <cols>
    <col min="1" max="1" width="8.88671875" style="6" customWidth="1"/>
    <col min="2" max="2" width="24.109375" style="20" customWidth="1"/>
    <col min="3" max="3" width="47.77734375" style="7" customWidth="1"/>
    <col min="4" max="9" width="30.6640625" style="53" customWidth="1"/>
    <col min="10" max="16384" width="16.88671875" style="5"/>
  </cols>
  <sheetData>
    <row r="1" spans="1:9" ht="26.25" customHeight="1" thickBot="1" x14ac:dyDescent="0.35">
      <c r="A1" s="79" t="s">
        <v>115</v>
      </c>
      <c r="B1" s="80" t="s">
        <v>345</v>
      </c>
      <c r="C1" s="81"/>
      <c r="D1" s="105" t="s">
        <v>514</v>
      </c>
      <c r="E1" s="105" t="s">
        <v>512</v>
      </c>
      <c r="F1" s="105" t="s">
        <v>547</v>
      </c>
      <c r="G1" s="105" t="s">
        <v>548</v>
      </c>
      <c r="H1" s="105" t="s">
        <v>513</v>
      </c>
      <c r="I1" s="105" t="s">
        <v>541</v>
      </c>
    </row>
    <row r="2" spans="1:9" ht="14.4" x14ac:dyDescent="0.3">
      <c r="A2" s="82" t="s">
        <v>349</v>
      </c>
      <c r="B2" s="109" t="s">
        <v>402</v>
      </c>
      <c r="C2" s="83" t="s">
        <v>335</v>
      </c>
      <c r="D2" s="100" t="s">
        <v>498</v>
      </c>
      <c r="E2" s="100" t="s">
        <v>498</v>
      </c>
      <c r="F2" s="100" t="s">
        <v>498</v>
      </c>
      <c r="G2" s="100" t="s">
        <v>498</v>
      </c>
      <c r="H2" s="100" t="s">
        <v>498</v>
      </c>
      <c r="I2" s="100" t="s">
        <v>498</v>
      </c>
    </row>
    <row r="3" spans="1:9" ht="15" customHeight="1" x14ac:dyDescent="0.3">
      <c r="A3" s="82" t="s">
        <v>349</v>
      </c>
      <c r="B3" s="110"/>
      <c r="C3" s="84" t="s">
        <v>336</v>
      </c>
      <c r="D3" s="75" t="s">
        <v>505</v>
      </c>
      <c r="E3" s="75" t="s">
        <v>505</v>
      </c>
      <c r="F3" s="75" t="s">
        <v>542</v>
      </c>
      <c r="G3" s="75" t="s">
        <v>542</v>
      </c>
      <c r="H3" s="75" t="s">
        <v>542</v>
      </c>
      <c r="I3" s="75" t="s">
        <v>542</v>
      </c>
    </row>
    <row r="4" spans="1:9" ht="15" customHeight="1" x14ac:dyDescent="0.3">
      <c r="A4" s="82" t="s">
        <v>349</v>
      </c>
      <c r="B4" s="110"/>
      <c r="C4" s="85" t="s">
        <v>337</v>
      </c>
      <c r="D4" s="72" t="s">
        <v>499</v>
      </c>
      <c r="E4" s="72" t="s">
        <v>508</v>
      </c>
      <c r="F4" s="72"/>
      <c r="G4" s="72"/>
      <c r="H4" s="72"/>
      <c r="I4" s="72"/>
    </row>
    <row r="5" spans="1:9" ht="15" customHeight="1" thickBot="1" x14ac:dyDescent="0.35">
      <c r="A5" s="82" t="s">
        <v>349</v>
      </c>
      <c r="B5" s="111"/>
      <c r="C5" s="86" t="s">
        <v>408</v>
      </c>
      <c r="D5" s="62" t="s">
        <v>229</v>
      </c>
      <c r="E5" s="62" t="s">
        <v>229</v>
      </c>
      <c r="F5" s="62" t="s">
        <v>229</v>
      </c>
      <c r="G5" s="62" t="s">
        <v>229</v>
      </c>
      <c r="H5" s="62" t="s">
        <v>229</v>
      </c>
      <c r="I5" s="62" t="s">
        <v>229</v>
      </c>
    </row>
    <row r="6" spans="1:9" ht="15" customHeight="1" x14ac:dyDescent="0.3">
      <c r="A6" s="82" t="s">
        <v>114</v>
      </c>
      <c r="B6" s="112" t="s">
        <v>433</v>
      </c>
      <c r="C6" s="87" t="s">
        <v>350</v>
      </c>
      <c r="D6" s="65" t="s">
        <v>162</v>
      </c>
      <c r="E6" s="65" t="s">
        <v>162</v>
      </c>
      <c r="F6" s="65" t="s">
        <v>162</v>
      </c>
      <c r="G6" s="65" t="s">
        <v>162</v>
      </c>
      <c r="H6" s="65" t="s">
        <v>162</v>
      </c>
      <c r="I6" s="65" t="s">
        <v>162</v>
      </c>
    </row>
    <row r="7" spans="1:9" ht="14.4" x14ac:dyDescent="0.3">
      <c r="A7" s="82" t="s">
        <v>349</v>
      </c>
      <c r="B7" s="112"/>
      <c r="C7" s="88" t="s">
        <v>445</v>
      </c>
      <c r="D7" s="70"/>
      <c r="E7" s="70"/>
      <c r="F7" s="70"/>
      <c r="G7" s="70"/>
      <c r="H7" s="70"/>
      <c r="I7" s="70"/>
    </row>
    <row r="8" spans="1:9" ht="14.4" x14ac:dyDescent="0.3">
      <c r="A8" s="82" t="s">
        <v>349</v>
      </c>
      <c r="B8" s="112"/>
      <c r="C8" s="89" t="s">
        <v>382</v>
      </c>
      <c r="D8" s="59" t="s">
        <v>502</v>
      </c>
      <c r="E8" s="59" t="s">
        <v>509</v>
      </c>
      <c r="F8" s="59" t="s">
        <v>521</v>
      </c>
      <c r="G8" s="59" t="s">
        <v>527</v>
      </c>
      <c r="H8" s="59" t="s">
        <v>528</v>
      </c>
      <c r="I8" s="59" t="s">
        <v>528</v>
      </c>
    </row>
    <row r="9" spans="1:9" ht="15" customHeight="1" x14ac:dyDescent="0.3">
      <c r="A9" s="82"/>
      <c r="B9" s="112"/>
      <c r="C9" s="89" t="s">
        <v>492</v>
      </c>
      <c r="D9" s="59" t="s">
        <v>502</v>
      </c>
      <c r="E9" s="59" t="s">
        <v>509</v>
      </c>
      <c r="F9" s="59" t="s">
        <v>521</v>
      </c>
      <c r="G9" s="59" t="s">
        <v>518</v>
      </c>
      <c r="H9" s="59" t="s">
        <v>528</v>
      </c>
      <c r="I9" s="59" t="s">
        <v>528</v>
      </c>
    </row>
    <row r="10" spans="1:9" ht="14.4" x14ac:dyDescent="0.3">
      <c r="A10" s="82" t="s">
        <v>349</v>
      </c>
      <c r="B10" s="112"/>
      <c r="C10" s="85" t="s">
        <v>392</v>
      </c>
      <c r="D10" s="59" t="s">
        <v>531</v>
      </c>
      <c r="E10" s="59" t="s">
        <v>531</v>
      </c>
      <c r="F10" s="59" t="s">
        <v>531</v>
      </c>
      <c r="G10" s="59" t="s">
        <v>531</v>
      </c>
      <c r="H10" s="59" t="s">
        <v>531</v>
      </c>
      <c r="I10" s="59" t="s">
        <v>531</v>
      </c>
    </row>
    <row r="11" spans="1:9" ht="15" customHeight="1" x14ac:dyDescent="0.3">
      <c r="A11" s="82" t="s">
        <v>349</v>
      </c>
      <c r="B11" s="112"/>
      <c r="C11" s="85" t="s">
        <v>393</v>
      </c>
      <c r="D11" s="63" t="s">
        <v>164</v>
      </c>
      <c r="E11" s="63" t="s">
        <v>164</v>
      </c>
      <c r="F11" s="63" t="s">
        <v>164</v>
      </c>
      <c r="G11" s="63" t="s">
        <v>164</v>
      </c>
      <c r="H11" s="63" t="s">
        <v>164</v>
      </c>
      <c r="I11" s="63" t="s">
        <v>164</v>
      </c>
    </row>
    <row r="12" spans="1:9" ht="14.4" x14ac:dyDescent="0.3">
      <c r="A12" s="82" t="s">
        <v>349</v>
      </c>
      <c r="B12" s="112"/>
      <c r="C12" s="85" t="s">
        <v>351</v>
      </c>
      <c r="D12" s="60" t="s">
        <v>533</v>
      </c>
      <c r="E12" s="60" t="s">
        <v>534</v>
      </c>
      <c r="F12" s="60" t="s">
        <v>535</v>
      </c>
      <c r="G12" s="60" t="s">
        <v>536</v>
      </c>
      <c r="H12" s="60" t="s">
        <v>537</v>
      </c>
      <c r="I12" s="60" t="s">
        <v>543</v>
      </c>
    </row>
    <row r="13" spans="1:9" ht="95.4" customHeight="1" x14ac:dyDescent="0.3">
      <c r="A13" s="82" t="s">
        <v>349</v>
      </c>
      <c r="B13" s="112"/>
      <c r="C13" s="85" t="s">
        <v>353</v>
      </c>
      <c r="D13" s="104" t="s">
        <v>538</v>
      </c>
      <c r="E13" s="104" t="s">
        <v>516</v>
      </c>
      <c r="F13" s="104" t="s">
        <v>520</v>
      </c>
      <c r="G13" s="104" t="s">
        <v>525</v>
      </c>
      <c r="H13" s="104" t="s">
        <v>539</v>
      </c>
      <c r="I13" s="104" t="s">
        <v>546</v>
      </c>
    </row>
    <row r="14" spans="1:9" ht="14.4" x14ac:dyDescent="0.3">
      <c r="A14" s="82" t="s">
        <v>349</v>
      </c>
      <c r="B14" s="112"/>
      <c r="C14" s="85" t="s">
        <v>495</v>
      </c>
      <c r="D14" s="73" t="s">
        <v>506</v>
      </c>
      <c r="E14" s="73" t="s">
        <v>515</v>
      </c>
      <c r="F14" s="73" t="s">
        <v>519</v>
      </c>
      <c r="G14" s="73"/>
      <c r="H14" s="73"/>
      <c r="I14" s="73" t="s">
        <v>544</v>
      </c>
    </row>
    <row r="15" spans="1:9" ht="15" customHeight="1" x14ac:dyDescent="0.3">
      <c r="A15" s="82" t="s">
        <v>349</v>
      </c>
      <c r="B15" s="112"/>
      <c r="C15" s="84" t="s">
        <v>391</v>
      </c>
      <c r="D15" s="74" t="s">
        <v>259</v>
      </c>
      <c r="E15" s="74" t="s">
        <v>259</v>
      </c>
      <c r="F15" s="74" t="s">
        <v>259</v>
      </c>
      <c r="G15" s="74" t="s">
        <v>259</v>
      </c>
      <c r="H15" s="74" t="s">
        <v>259</v>
      </c>
      <c r="I15" s="74" t="s">
        <v>259</v>
      </c>
    </row>
    <row r="16" spans="1:9" ht="14.4" x14ac:dyDescent="0.3">
      <c r="A16" s="82" t="s">
        <v>349</v>
      </c>
      <c r="B16" s="112"/>
      <c r="C16" s="85" t="s">
        <v>352</v>
      </c>
      <c r="D16" s="72" t="s">
        <v>500</v>
      </c>
      <c r="E16" s="72" t="s">
        <v>500</v>
      </c>
      <c r="F16" s="72" t="s">
        <v>500</v>
      </c>
      <c r="G16" s="72" t="s">
        <v>500</v>
      </c>
      <c r="H16" s="72" t="s">
        <v>500</v>
      </c>
      <c r="I16" s="72" t="s">
        <v>545</v>
      </c>
    </row>
    <row r="17" spans="1:9" ht="15" customHeight="1" x14ac:dyDescent="0.3">
      <c r="A17" s="82" t="s">
        <v>349</v>
      </c>
      <c r="B17" s="112"/>
      <c r="C17" s="84" t="s">
        <v>336</v>
      </c>
      <c r="D17" s="75" t="s">
        <v>501</v>
      </c>
      <c r="E17" s="75" t="s">
        <v>501</v>
      </c>
      <c r="F17" s="75" t="s">
        <v>501</v>
      </c>
      <c r="G17" s="75" t="s">
        <v>501</v>
      </c>
      <c r="H17" s="75" t="s">
        <v>501</v>
      </c>
      <c r="I17" s="75" t="s">
        <v>501</v>
      </c>
    </row>
    <row r="18" spans="1:9" ht="15" customHeight="1" x14ac:dyDescent="0.3">
      <c r="A18" s="82" t="s">
        <v>349</v>
      </c>
      <c r="B18" s="112"/>
      <c r="C18" s="84" t="s">
        <v>383</v>
      </c>
      <c r="D18" s="63" t="s">
        <v>163</v>
      </c>
      <c r="E18" s="63" t="s">
        <v>163</v>
      </c>
      <c r="F18" s="63" t="s">
        <v>163</v>
      </c>
      <c r="G18" s="63" t="s">
        <v>163</v>
      </c>
      <c r="H18" s="63" t="s">
        <v>163</v>
      </c>
      <c r="I18" s="63" t="s">
        <v>163</v>
      </c>
    </row>
    <row r="19" spans="1:9" ht="15" customHeight="1" x14ac:dyDescent="0.3">
      <c r="A19" s="82" t="s">
        <v>114</v>
      </c>
      <c r="B19" s="112"/>
      <c r="C19" s="90" t="s">
        <v>406</v>
      </c>
      <c r="D19" s="76" t="s">
        <v>381</v>
      </c>
      <c r="E19" s="76" t="s">
        <v>381</v>
      </c>
      <c r="F19" s="76" t="s">
        <v>381</v>
      </c>
      <c r="G19" s="76" t="s">
        <v>381</v>
      </c>
      <c r="H19" s="76" t="s">
        <v>381</v>
      </c>
      <c r="I19" s="76" t="s">
        <v>381</v>
      </c>
    </row>
    <row r="20" spans="1:9" ht="15" customHeight="1" x14ac:dyDescent="0.3">
      <c r="A20" s="82" t="s">
        <v>114</v>
      </c>
      <c r="B20" s="112"/>
      <c r="C20" s="85" t="s">
        <v>491</v>
      </c>
      <c r="D20" s="76" t="s">
        <v>410</v>
      </c>
      <c r="E20" s="76" t="s">
        <v>410</v>
      </c>
      <c r="F20" s="76" t="s">
        <v>410</v>
      </c>
      <c r="G20" s="76" t="s">
        <v>410</v>
      </c>
      <c r="H20" s="76" t="s">
        <v>476</v>
      </c>
      <c r="I20" s="76" t="s">
        <v>476</v>
      </c>
    </row>
    <row r="21" spans="1:9" ht="99.9" customHeight="1" thickBot="1" x14ac:dyDescent="0.35">
      <c r="A21" s="82" t="s">
        <v>349</v>
      </c>
      <c r="B21" s="113"/>
      <c r="C21" s="91" t="s">
        <v>340</v>
      </c>
      <c r="D21" s="64" t="s">
        <v>503</v>
      </c>
      <c r="E21" s="64" t="s">
        <v>517</v>
      </c>
      <c r="F21" s="64" t="s">
        <v>558</v>
      </c>
      <c r="G21" s="64" t="s">
        <v>524</v>
      </c>
      <c r="H21" s="64" t="s">
        <v>540</v>
      </c>
      <c r="I21" s="64" t="s">
        <v>546</v>
      </c>
    </row>
    <row r="22" spans="1:9" ht="14.4" x14ac:dyDescent="0.3">
      <c r="A22" s="82" t="s">
        <v>349</v>
      </c>
      <c r="B22" s="109" t="s">
        <v>403</v>
      </c>
      <c r="C22" s="83" t="s">
        <v>338</v>
      </c>
      <c r="D22" s="65" t="s">
        <v>199</v>
      </c>
      <c r="E22" s="65" t="s">
        <v>215</v>
      </c>
      <c r="F22" s="65" t="s">
        <v>160</v>
      </c>
      <c r="G22" s="65" t="s">
        <v>160</v>
      </c>
      <c r="H22" s="65" t="s">
        <v>215</v>
      </c>
      <c r="I22" s="65" t="s">
        <v>215</v>
      </c>
    </row>
    <row r="23" spans="1:9" ht="14.4" x14ac:dyDescent="0.3">
      <c r="A23" s="82" t="s">
        <v>349</v>
      </c>
      <c r="B23" s="110"/>
      <c r="C23" s="85" t="s">
        <v>361</v>
      </c>
      <c r="D23" s="63" t="s">
        <v>285</v>
      </c>
      <c r="E23" s="63" t="s">
        <v>293</v>
      </c>
      <c r="F23" s="63" t="s">
        <v>305</v>
      </c>
      <c r="G23" s="63" t="s">
        <v>295</v>
      </c>
      <c r="H23" s="63" t="s">
        <v>293</v>
      </c>
      <c r="I23" s="63" t="s">
        <v>293</v>
      </c>
    </row>
    <row r="24" spans="1:9" ht="43.8" thickBot="1" x14ac:dyDescent="0.35">
      <c r="A24" s="82" t="s">
        <v>349</v>
      </c>
      <c r="B24" s="111"/>
      <c r="C24" s="92" t="s">
        <v>409</v>
      </c>
      <c r="D24" s="60" t="s">
        <v>199</v>
      </c>
      <c r="E24" s="60" t="s">
        <v>507</v>
      </c>
      <c r="F24" s="60" t="s">
        <v>522</v>
      </c>
      <c r="G24" s="60" t="s">
        <v>523</v>
      </c>
      <c r="H24" s="60" t="s">
        <v>529</v>
      </c>
      <c r="I24" s="60" t="s">
        <v>554</v>
      </c>
    </row>
    <row r="25" spans="1:9" ht="15" thickBot="1" x14ac:dyDescent="0.35">
      <c r="A25" s="82" t="s">
        <v>114</v>
      </c>
      <c r="B25" s="111"/>
      <c r="C25" s="93" t="s">
        <v>360</v>
      </c>
      <c r="D25" s="60" t="s">
        <v>504</v>
      </c>
      <c r="E25" s="60" t="s">
        <v>526</v>
      </c>
      <c r="F25" s="60" t="s">
        <v>557</v>
      </c>
      <c r="G25" s="60" t="s">
        <v>556</v>
      </c>
      <c r="H25" s="60" t="s">
        <v>530</v>
      </c>
      <c r="I25" s="60" t="s">
        <v>555</v>
      </c>
    </row>
    <row r="26" spans="1:9" ht="15" customHeight="1" thickBot="1" x14ac:dyDescent="0.35">
      <c r="A26" s="82" t="s">
        <v>349</v>
      </c>
      <c r="B26" s="111" t="s">
        <v>438</v>
      </c>
      <c r="C26" s="83" t="s">
        <v>440</v>
      </c>
      <c r="D26" s="63" t="s">
        <v>412</v>
      </c>
      <c r="E26" s="63" t="s">
        <v>412</v>
      </c>
      <c r="F26" s="63" t="s">
        <v>412</v>
      </c>
      <c r="G26" s="63" t="s">
        <v>412</v>
      </c>
      <c r="H26" s="63" t="s">
        <v>412</v>
      </c>
      <c r="I26" s="63" t="s">
        <v>412</v>
      </c>
    </row>
    <row r="27" spans="1:9" ht="125.4" customHeight="1" x14ac:dyDescent="0.3">
      <c r="A27" s="82" t="s">
        <v>114</v>
      </c>
      <c r="B27" s="110"/>
      <c r="C27" s="85" t="s">
        <v>435</v>
      </c>
      <c r="D27" s="94" t="str">
        <f>IF(D26=$D$132,"",IF(Form_R!D26=Codelist!$S$2,Codelist!$T$2,(IF(D26=Codelist!$S$3,Codelist!$T$3,(IF(D26=Codelist!$S$4,Codelist!$T$4,(IF(D26=Codelist!$S$5,Codelist!$T$5,(IF(D26=Codelist!$S$6,Codelist!$T$6,(IF(D26=Codelist!$S$7,Codelist!$T$7,(IF(D26=Codelist!$S$8,Codelist!$T$8,(IF(D26=Codelist!$S$9,Codelist!$T$9,(IF(Form_R!D26=Codelist!$S$10,Codelist!$T$10))))))))))))))))))</f>
        <v>There are no limitations on public access to spatial data sets and services.</v>
      </c>
      <c r="E27" s="94" t="str">
        <f>IF(E26=$D$132,"",IF(Form_R!E26=Codelist!$S$2,Codelist!$T$2,(IF(E26=Codelist!$S$3,Codelist!$T$3,(IF(E26=Codelist!$S$4,Codelist!$T$4,(IF(E26=Codelist!$S$5,Codelist!$T$5,(IF(E26=Codelist!$S$6,Codelist!$T$6,(IF(E26=Codelist!$S$7,Codelist!$T$7,(IF(E26=Codelist!$S$8,Codelist!$T$8,(IF(E26=Codelist!$S$9,Codelist!$T$9,(IF(Form_R!E26=Codelist!$S$10,Codelist!$T$10))))))))))))))))))</f>
        <v>There are no limitations on public access to spatial data sets and services.</v>
      </c>
      <c r="F27" s="94" t="str">
        <f>IF(F26=$D$132,"",IF(Form_R!F26=Codelist!$S$2,Codelist!$T$2,(IF(F26=Codelist!$S$3,Codelist!$T$3,(IF(F26=Codelist!$S$4,Codelist!$T$4,(IF(F26=Codelist!$S$5,Codelist!$T$5,(IF(F26=Codelist!$S$6,Codelist!$T$6,(IF(F26=Codelist!$S$7,Codelist!$T$7,(IF(F26=Codelist!$S$8,Codelist!$T$8,(IF(F26=Codelist!$S$9,Codelist!$T$9,(IF(Form_R!F26=Codelist!$S$10,Codelist!$T$10))))))))))))))))))</f>
        <v>There are no limitations on public access to spatial data sets and services.</v>
      </c>
      <c r="G27" s="94" t="str">
        <f>IF(G26=$D$132,"",IF(Form_R!G26=Codelist!$S$2,Codelist!$T$2,(IF(G26=Codelist!$S$3,Codelist!$T$3,(IF(G26=Codelist!$S$4,Codelist!$T$4,(IF(G26=Codelist!$S$5,Codelist!$T$5,(IF(G26=Codelist!$S$6,Codelist!$T$6,(IF(G26=Codelist!$S$7,Codelist!$T$7,(IF(G26=Codelist!$S$8,Codelist!$T$8,(IF(G26=Codelist!$S$9,Codelist!$T$9,(IF(Form_R!G26=Codelist!$S$10,Codelist!$T$10))))))))))))))))))</f>
        <v>There are no limitations on public access to spatial data sets and services.</v>
      </c>
      <c r="H27" s="94" t="str">
        <f>IF(H26=$D$132,"",IF(Form_R!H26=Codelist!$S$2,Codelist!$T$2,(IF(H26=Codelist!$S$3,Codelist!$T$3,(IF(H26=Codelist!$S$4,Codelist!$T$4,(IF(H26=Codelist!$S$5,Codelist!$T$5,(IF(H26=Codelist!$S$6,Codelist!$T$6,(IF(H26=Codelist!$S$7,Codelist!$T$7,(IF(H26=Codelist!$S$8,Codelist!$T$8,(IF(H26=Codelist!$S$9,Codelist!$T$9,(IF(Form_R!H26=Codelist!$S$10,Codelist!$T$10))))))))))))))))))</f>
        <v>There are no limitations on public access to spatial data sets and services.</v>
      </c>
      <c r="I27" s="94" t="str">
        <f>IF(I26=$D$132,"",IF(Form_R!I26=Codelist!$S$2,Codelist!$T$2,(IF(I26=Codelist!$S$3,Codelist!$T$3,(IF(I26=Codelist!$S$4,Codelist!$T$4,(IF(I26=Codelist!$S$5,Codelist!$T$5,(IF(I26=Codelist!$S$6,Codelist!$T$6,(IF(I26=Codelist!$S$7,Codelist!$T$7,(IF(I26=Codelist!$S$8,Codelist!$T$8,(IF(I26=Codelist!$S$9,Codelist!$T$9,(IF(Form_R!I26=Codelist!$S$10,Codelist!$T$10))))))))))))))))))</f>
        <v>There are no limitations on public access to spatial data sets and services.</v>
      </c>
    </row>
    <row r="28" spans="1:9" ht="66.900000000000006" customHeight="1" thickBot="1" x14ac:dyDescent="0.35">
      <c r="A28" s="82" t="s">
        <v>349</v>
      </c>
      <c r="B28" s="111"/>
      <c r="C28" s="91" t="s">
        <v>439</v>
      </c>
      <c r="D28" s="77" t="s">
        <v>324</v>
      </c>
      <c r="E28" s="77" t="s">
        <v>324</v>
      </c>
      <c r="F28" s="77" t="s">
        <v>324</v>
      </c>
      <c r="G28" s="77" t="s">
        <v>324</v>
      </c>
      <c r="H28" s="77" t="s">
        <v>324</v>
      </c>
      <c r="I28" s="77" t="s">
        <v>324</v>
      </c>
    </row>
    <row r="29" spans="1:9" ht="100.8" x14ac:dyDescent="0.3">
      <c r="A29" s="82" t="s">
        <v>114</v>
      </c>
      <c r="B29" s="110" t="s">
        <v>404</v>
      </c>
      <c r="C29" s="83" t="s">
        <v>394</v>
      </c>
      <c r="D29" s="66" t="s">
        <v>341</v>
      </c>
      <c r="E29" s="66" t="s">
        <v>341</v>
      </c>
      <c r="F29" s="66" t="s">
        <v>341</v>
      </c>
      <c r="G29" s="66" t="s">
        <v>341</v>
      </c>
      <c r="H29" s="66" t="s">
        <v>341</v>
      </c>
      <c r="I29" s="66" t="s">
        <v>341</v>
      </c>
    </row>
    <row r="30" spans="1:9" ht="57.6" x14ac:dyDescent="0.3">
      <c r="A30" s="82" t="s">
        <v>349</v>
      </c>
      <c r="B30" s="110"/>
      <c r="C30" s="95" t="s">
        <v>437</v>
      </c>
      <c r="D30" s="66" t="s">
        <v>436</v>
      </c>
      <c r="E30" s="66" t="s">
        <v>436</v>
      </c>
      <c r="F30" s="66" t="s">
        <v>436</v>
      </c>
      <c r="G30" s="66" t="s">
        <v>436</v>
      </c>
      <c r="H30" s="66" t="s">
        <v>436</v>
      </c>
      <c r="I30" s="66" t="s">
        <v>436</v>
      </c>
    </row>
    <row r="31" spans="1:9" ht="15" customHeight="1" x14ac:dyDescent="0.3">
      <c r="A31" s="82" t="s">
        <v>114</v>
      </c>
      <c r="B31" s="110"/>
      <c r="C31" s="84" t="s">
        <v>431</v>
      </c>
      <c r="D31" s="43" t="s">
        <v>169</v>
      </c>
      <c r="E31" s="43" t="s">
        <v>510</v>
      </c>
      <c r="F31" s="43" t="s">
        <v>511</v>
      </c>
      <c r="G31" s="43" t="s">
        <v>169</v>
      </c>
      <c r="H31" s="43" t="s">
        <v>169</v>
      </c>
      <c r="I31" s="43" t="s">
        <v>169</v>
      </c>
    </row>
    <row r="32" spans="1:9" ht="15" customHeight="1" x14ac:dyDescent="0.3">
      <c r="A32" s="82" t="s">
        <v>114</v>
      </c>
      <c r="B32" s="110"/>
      <c r="C32" s="84" t="s">
        <v>432</v>
      </c>
      <c r="D32" s="43" t="s">
        <v>177</v>
      </c>
      <c r="E32" s="43" t="s">
        <v>177</v>
      </c>
      <c r="F32" s="43" t="s">
        <v>177</v>
      </c>
      <c r="G32" s="43" t="s">
        <v>177</v>
      </c>
      <c r="H32" s="43" t="s">
        <v>177</v>
      </c>
      <c r="I32" s="43" t="s">
        <v>177</v>
      </c>
    </row>
    <row r="33" spans="1:9" ht="15" customHeight="1" thickBot="1" x14ac:dyDescent="0.35">
      <c r="A33" s="82" t="s">
        <v>349</v>
      </c>
      <c r="B33" s="111"/>
      <c r="C33" s="96" t="s">
        <v>339</v>
      </c>
      <c r="D33" s="58" t="s">
        <v>238</v>
      </c>
      <c r="E33" s="58" t="s">
        <v>238</v>
      </c>
      <c r="F33" s="58" t="s">
        <v>238</v>
      </c>
      <c r="G33" s="58" t="s">
        <v>238</v>
      </c>
      <c r="H33" s="58" t="s">
        <v>238</v>
      </c>
      <c r="I33" s="58" t="s">
        <v>238</v>
      </c>
    </row>
    <row r="34" spans="1:9" ht="15" customHeight="1" x14ac:dyDescent="0.3">
      <c r="A34" s="82" t="s">
        <v>349</v>
      </c>
      <c r="B34" s="106" t="s">
        <v>405</v>
      </c>
      <c r="C34" s="97" t="s">
        <v>354</v>
      </c>
      <c r="D34" s="56"/>
      <c r="E34" s="56"/>
      <c r="F34" s="56"/>
      <c r="G34" s="56"/>
      <c r="H34" s="56"/>
      <c r="I34" s="56"/>
    </row>
    <row r="35" spans="1:9" ht="15" customHeight="1" x14ac:dyDescent="0.3">
      <c r="A35" s="82" t="s">
        <v>349</v>
      </c>
      <c r="B35" s="107"/>
      <c r="C35" s="89" t="s">
        <v>355</v>
      </c>
      <c r="D35" s="57"/>
      <c r="E35" s="57"/>
      <c r="F35" s="57"/>
      <c r="G35" s="57"/>
      <c r="H35" s="57"/>
      <c r="I35" s="57"/>
    </row>
    <row r="36" spans="1:9" ht="15" customHeight="1" x14ac:dyDescent="0.3">
      <c r="A36" s="82" t="s">
        <v>349</v>
      </c>
      <c r="B36" s="107"/>
      <c r="C36" s="89" t="s">
        <v>356</v>
      </c>
      <c r="D36" s="57"/>
      <c r="E36" s="57"/>
      <c r="F36" s="57"/>
      <c r="G36" s="57"/>
      <c r="H36" s="57"/>
      <c r="I36" s="57"/>
    </row>
    <row r="37" spans="1:9" ht="15" customHeight="1" x14ac:dyDescent="0.3">
      <c r="A37" s="82" t="s">
        <v>349</v>
      </c>
      <c r="B37" s="107"/>
      <c r="C37" s="89" t="s">
        <v>357</v>
      </c>
      <c r="D37" s="57"/>
      <c r="E37" s="57"/>
      <c r="F37" s="57"/>
      <c r="G37" s="57"/>
      <c r="H37" s="57"/>
      <c r="I37" s="57"/>
    </row>
    <row r="38" spans="1:9" ht="15" customHeight="1" x14ac:dyDescent="0.3">
      <c r="A38" s="82" t="s">
        <v>349</v>
      </c>
      <c r="B38" s="107"/>
      <c r="C38" s="85" t="s">
        <v>407</v>
      </c>
      <c r="D38" s="67" t="s">
        <v>532</v>
      </c>
      <c r="E38" s="67"/>
      <c r="F38" s="67"/>
      <c r="G38" s="67"/>
      <c r="H38" s="67"/>
      <c r="I38" s="67"/>
    </row>
    <row r="39" spans="1:9" ht="28.8" x14ac:dyDescent="0.3">
      <c r="A39" s="82" t="s">
        <v>349</v>
      </c>
      <c r="B39" s="107"/>
      <c r="C39" s="85" t="s">
        <v>384</v>
      </c>
      <c r="D39" s="63" t="s">
        <v>272</v>
      </c>
      <c r="E39" s="63" t="s">
        <v>272</v>
      </c>
      <c r="F39" s="63" t="s">
        <v>272</v>
      </c>
      <c r="G39" s="63" t="s">
        <v>272</v>
      </c>
      <c r="H39" s="63" t="s">
        <v>272</v>
      </c>
      <c r="I39" s="63" t="s">
        <v>272</v>
      </c>
    </row>
    <row r="40" spans="1:9" ht="15" customHeight="1" x14ac:dyDescent="0.3">
      <c r="A40" s="82" t="s">
        <v>114</v>
      </c>
      <c r="B40" s="107"/>
      <c r="C40" s="98" t="s">
        <v>443</v>
      </c>
      <c r="D40" s="68" t="s">
        <v>434</v>
      </c>
      <c r="E40" s="68" t="s">
        <v>434</v>
      </c>
      <c r="F40" s="68" t="s">
        <v>434</v>
      </c>
      <c r="G40" s="68" t="s">
        <v>434</v>
      </c>
      <c r="H40" s="68" t="s">
        <v>434</v>
      </c>
      <c r="I40" s="68" t="s">
        <v>434</v>
      </c>
    </row>
    <row r="41" spans="1:9" ht="15.75" customHeight="1" x14ac:dyDescent="0.3">
      <c r="A41" s="82" t="s">
        <v>349</v>
      </c>
      <c r="B41" s="107"/>
      <c r="C41" s="85" t="s">
        <v>389</v>
      </c>
      <c r="D41" s="63" t="s">
        <v>175</v>
      </c>
      <c r="E41" s="63" t="s">
        <v>158</v>
      </c>
      <c r="F41" s="63" t="s">
        <v>158</v>
      </c>
      <c r="G41" s="63" t="s">
        <v>158</v>
      </c>
      <c r="H41" s="63" t="s">
        <v>158</v>
      </c>
      <c r="I41" s="63" t="s">
        <v>441</v>
      </c>
    </row>
    <row r="42" spans="1:9" ht="15" customHeight="1" thickBot="1" x14ac:dyDescent="0.35">
      <c r="A42" s="82" t="s">
        <v>349</v>
      </c>
      <c r="B42" s="108"/>
      <c r="C42" s="99" t="s">
        <v>444</v>
      </c>
      <c r="D42" s="69" t="s">
        <v>333</v>
      </c>
      <c r="E42" s="69" t="s">
        <v>328</v>
      </c>
      <c r="F42" s="69" t="s">
        <v>328</v>
      </c>
      <c r="G42" s="69" t="s">
        <v>328</v>
      </c>
      <c r="H42" s="69" t="s">
        <v>328</v>
      </c>
      <c r="I42" s="69" t="s">
        <v>334</v>
      </c>
    </row>
    <row r="43" spans="1:9" ht="73.2" customHeight="1" thickBot="1" x14ac:dyDescent="0.35">
      <c r="A43" s="78"/>
      <c r="B43" s="101" t="s">
        <v>497</v>
      </c>
      <c r="C43" s="103" t="s">
        <v>496</v>
      </c>
      <c r="D43" s="114" t="s">
        <v>549</v>
      </c>
      <c r="E43" s="102" t="s">
        <v>553</v>
      </c>
      <c r="F43" s="114" t="s">
        <v>551</v>
      </c>
      <c r="G43" s="102" t="s">
        <v>550</v>
      </c>
      <c r="H43" s="102" t="s">
        <v>553</v>
      </c>
      <c r="I43" s="114" t="s">
        <v>552</v>
      </c>
    </row>
    <row r="44" spans="1:9" ht="15" customHeight="1" x14ac:dyDescent="0.3">
      <c r="A44" s="5"/>
      <c r="B44" s="5"/>
      <c r="C44" s="5"/>
      <c r="D44" s="61"/>
      <c r="E44" s="61"/>
      <c r="F44" s="61"/>
      <c r="G44" s="71"/>
      <c r="H44" s="71"/>
      <c r="I44" s="71"/>
    </row>
    <row r="45" spans="1:9" ht="15" customHeight="1" x14ac:dyDescent="0.3">
      <c r="A45" s="5"/>
      <c r="B45" s="5"/>
      <c r="C45" s="5"/>
      <c r="D45" s="61"/>
      <c r="E45" s="61"/>
      <c r="F45" s="61"/>
      <c r="G45" s="61"/>
      <c r="H45" s="61"/>
      <c r="I45" s="61"/>
    </row>
    <row r="46" spans="1:9" customFormat="1" ht="15" customHeight="1" x14ac:dyDescent="0.35">
      <c r="A46" s="2"/>
      <c r="B46" s="18"/>
      <c r="C46" s="5"/>
      <c r="D46" s="44"/>
      <c r="E46" s="44"/>
      <c r="F46" s="44"/>
      <c r="G46" s="44"/>
      <c r="H46" s="44"/>
      <c r="I46" s="44"/>
    </row>
    <row r="47" spans="1:9" customFormat="1" ht="15" customHeight="1" x14ac:dyDescent="0.35">
      <c r="A47" s="2"/>
      <c r="B47" s="18"/>
      <c r="D47" s="44"/>
      <c r="E47" s="44"/>
      <c r="F47" s="44"/>
      <c r="G47" s="44"/>
      <c r="H47" s="44"/>
      <c r="I47" s="44"/>
    </row>
    <row r="48" spans="1:9" customFormat="1" ht="15" customHeight="1" x14ac:dyDescent="0.3">
      <c r="A48" s="2"/>
      <c r="B48" s="24"/>
      <c r="C48" s="23" t="s">
        <v>265</v>
      </c>
      <c r="D48" s="44"/>
      <c r="E48" s="44"/>
      <c r="F48" s="44"/>
      <c r="G48" s="44"/>
      <c r="H48" s="44"/>
      <c r="I48" s="44"/>
    </row>
    <row r="49" spans="1:9" customFormat="1" ht="15" customHeight="1" x14ac:dyDescent="0.35">
      <c r="A49" s="2"/>
      <c r="B49" s="18"/>
      <c r="D49" s="45"/>
      <c r="E49" s="45"/>
      <c r="F49" s="45"/>
      <c r="G49" s="45"/>
      <c r="H49" s="45"/>
      <c r="I49" s="45"/>
    </row>
    <row r="50" spans="1:9" customFormat="1" ht="15" customHeight="1" x14ac:dyDescent="0.35">
      <c r="A50" s="2"/>
      <c r="B50" s="18"/>
      <c r="D50" s="44"/>
      <c r="E50" s="44"/>
      <c r="F50" s="44"/>
      <c r="G50" s="44"/>
      <c r="H50" s="44"/>
      <c r="I50" s="44"/>
    </row>
    <row r="51" spans="1:9" customFormat="1" ht="15" customHeight="1" x14ac:dyDescent="0.35">
      <c r="A51" s="2"/>
      <c r="B51" s="18"/>
      <c r="D51" s="44"/>
      <c r="E51" s="44"/>
      <c r="F51" s="44"/>
      <c r="G51" s="44"/>
      <c r="H51" s="44"/>
      <c r="I51" s="44"/>
    </row>
    <row r="52" spans="1:9" customFormat="1" ht="15" customHeight="1" x14ac:dyDescent="0.35">
      <c r="A52" s="2"/>
      <c r="B52" s="18"/>
      <c r="D52" s="44"/>
      <c r="E52" s="44"/>
      <c r="F52" s="44"/>
      <c r="G52" s="44"/>
      <c r="H52" s="44"/>
      <c r="I52" s="44"/>
    </row>
    <row r="53" spans="1:9" customFormat="1" ht="15" customHeight="1" x14ac:dyDescent="0.35">
      <c r="A53" s="3"/>
      <c r="B53" s="19"/>
      <c r="C53" s="4"/>
      <c r="D53" s="46"/>
      <c r="E53" s="46"/>
      <c r="F53" s="46"/>
      <c r="G53" s="46"/>
      <c r="H53" s="46"/>
      <c r="I53" s="46"/>
    </row>
    <row r="54" spans="1:9" customFormat="1" ht="15" customHeight="1" x14ac:dyDescent="0.35">
      <c r="A54" s="2"/>
      <c r="B54" s="18"/>
      <c r="D54" s="44"/>
      <c r="E54" s="44"/>
      <c r="F54" s="44"/>
      <c r="G54" s="44"/>
      <c r="H54" s="44"/>
      <c r="I54" s="44"/>
    </row>
    <row r="55" spans="1:9" customFormat="1" ht="15" customHeight="1" x14ac:dyDescent="0.35">
      <c r="A55" s="2"/>
      <c r="B55" s="18"/>
      <c r="D55" s="44"/>
      <c r="E55" s="44"/>
      <c r="F55" s="44"/>
      <c r="G55" s="44"/>
      <c r="H55" s="44"/>
      <c r="I55" s="44"/>
    </row>
    <row r="56" spans="1:9" customFormat="1" ht="15" customHeight="1" x14ac:dyDescent="0.35">
      <c r="A56" s="2"/>
      <c r="B56" s="18"/>
      <c r="D56" s="44"/>
      <c r="E56" s="44"/>
      <c r="F56" s="44"/>
      <c r="G56" s="44"/>
      <c r="H56" s="44"/>
      <c r="I56" s="44"/>
    </row>
    <row r="57" spans="1:9" customFormat="1" ht="15" customHeight="1" x14ac:dyDescent="0.35">
      <c r="A57" s="2"/>
      <c r="B57" s="18"/>
      <c r="D57" s="44"/>
      <c r="E57" s="44"/>
      <c r="F57" s="44"/>
      <c r="G57" s="44"/>
      <c r="H57" s="44"/>
      <c r="I57" s="44"/>
    </row>
    <row r="58" spans="1:9" customFormat="1" ht="15" customHeight="1" x14ac:dyDescent="0.35">
      <c r="A58" s="3"/>
      <c r="B58" s="19"/>
      <c r="C58" s="4"/>
      <c r="D58" s="47"/>
      <c r="E58" s="47"/>
      <c r="F58" s="47"/>
      <c r="G58" s="47"/>
      <c r="H58" s="47"/>
      <c r="I58" s="47"/>
    </row>
    <row r="59" spans="1:9" customFormat="1" ht="15" customHeight="1" x14ac:dyDescent="0.35">
      <c r="A59" s="2"/>
      <c r="B59" s="18"/>
      <c r="D59" s="45"/>
      <c r="E59" s="45"/>
      <c r="F59" s="45"/>
      <c r="G59" s="45"/>
      <c r="H59" s="45"/>
      <c r="I59" s="45"/>
    </row>
    <row r="60" spans="1:9" customFormat="1" ht="15" customHeight="1" x14ac:dyDescent="0.35">
      <c r="A60" s="2"/>
      <c r="B60" s="18"/>
      <c r="D60" s="44"/>
      <c r="E60" s="44"/>
      <c r="F60" s="44"/>
      <c r="G60" s="44"/>
      <c r="H60" s="44"/>
      <c r="I60" s="44"/>
    </row>
    <row r="61" spans="1:9" customFormat="1" ht="15" customHeight="1" x14ac:dyDescent="0.35">
      <c r="A61" s="2"/>
      <c r="B61" s="18"/>
      <c r="D61" s="44"/>
      <c r="E61" s="44"/>
      <c r="F61" s="44"/>
      <c r="G61" s="44"/>
      <c r="H61" s="44"/>
      <c r="I61" s="44"/>
    </row>
    <row r="62" spans="1:9" customFormat="1" ht="15" customHeight="1" x14ac:dyDescent="0.35">
      <c r="A62" s="2"/>
      <c r="B62" s="18"/>
      <c r="D62" s="44"/>
      <c r="E62" s="44"/>
      <c r="F62" s="44"/>
      <c r="G62" s="44"/>
      <c r="H62" s="44"/>
      <c r="I62" s="44"/>
    </row>
    <row r="63" spans="1:9" customFormat="1" ht="15" customHeight="1" x14ac:dyDescent="0.35">
      <c r="A63" s="2"/>
      <c r="B63" s="18"/>
      <c r="D63" s="44"/>
      <c r="E63" s="44"/>
      <c r="F63" s="44"/>
      <c r="G63" s="44"/>
      <c r="H63" s="44"/>
      <c r="I63" s="44"/>
    </row>
    <row r="64" spans="1:9" customFormat="1" ht="15" customHeight="1" x14ac:dyDescent="0.35">
      <c r="A64" s="2"/>
      <c r="B64" s="18"/>
      <c r="D64" s="44"/>
      <c r="E64" s="44"/>
      <c r="F64" s="44"/>
      <c r="G64" s="44"/>
      <c r="H64" s="44"/>
      <c r="I64" s="44"/>
    </row>
    <row r="65" spans="1:9" customFormat="1" ht="15" customHeight="1" x14ac:dyDescent="0.35">
      <c r="A65" s="2"/>
      <c r="B65" s="18"/>
      <c r="D65" s="44"/>
      <c r="E65" s="44"/>
      <c r="F65" s="44"/>
      <c r="G65" s="44"/>
      <c r="H65" s="44"/>
      <c r="I65" s="44"/>
    </row>
    <row r="66" spans="1:9" customFormat="1" ht="15" customHeight="1" x14ac:dyDescent="0.35">
      <c r="A66" s="2"/>
      <c r="B66" s="18"/>
      <c r="D66" s="45"/>
      <c r="E66" s="45"/>
      <c r="F66" s="45"/>
      <c r="G66" s="45"/>
      <c r="H66" s="45"/>
      <c r="I66" s="45"/>
    </row>
    <row r="67" spans="1:9" customFormat="1" ht="15" customHeight="1" x14ac:dyDescent="0.35">
      <c r="A67" s="2"/>
      <c r="B67" s="18"/>
      <c r="D67" s="44"/>
      <c r="E67" s="44"/>
      <c r="F67" s="44"/>
      <c r="G67" s="44"/>
      <c r="H67" s="44"/>
      <c r="I67" s="44"/>
    </row>
    <row r="68" spans="1:9" customFormat="1" ht="15" customHeight="1" x14ac:dyDescent="0.35">
      <c r="A68" s="3"/>
      <c r="B68" s="19"/>
      <c r="C68" s="4"/>
      <c r="D68" s="46"/>
      <c r="E68" s="46"/>
      <c r="F68" s="46"/>
      <c r="G68" s="46"/>
      <c r="H68" s="46"/>
      <c r="I68" s="46"/>
    </row>
    <row r="69" spans="1:9" customFormat="1" ht="15" customHeight="1" x14ac:dyDescent="0.35">
      <c r="A69" s="2"/>
      <c r="B69" s="18"/>
      <c r="D69" s="44"/>
      <c r="E69" s="44"/>
      <c r="F69" s="44"/>
      <c r="G69" s="44"/>
      <c r="H69" s="44"/>
      <c r="I69" s="44"/>
    </row>
    <row r="70" spans="1:9" customFormat="1" ht="15" customHeight="1" x14ac:dyDescent="0.35">
      <c r="A70" s="2"/>
      <c r="B70" s="18"/>
      <c r="D70" s="44"/>
      <c r="E70" s="44"/>
      <c r="F70" s="44"/>
      <c r="G70" s="44"/>
      <c r="H70" s="44"/>
      <c r="I70" s="44"/>
    </row>
    <row r="71" spans="1:9" customFormat="1" ht="15" customHeight="1" x14ac:dyDescent="0.35">
      <c r="A71" s="2"/>
      <c r="B71" s="18"/>
      <c r="D71" s="44"/>
      <c r="E71" s="44"/>
      <c r="F71" s="44"/>
      <c r="G71" s="44"/>
      <c r="H71" s="44"/>
      <c r="I71" s="44"/>
    </row>
    <row r="72" spans="1:9" customFormat="1" ht="15" customHeight="1" x14ac:dyDescent="0.35">
      <c r="A72" s="2"/>
      <c r="B72" s="18"/>
      <c r="D72" s="44"/>
      <c r="E72" s="44"/>
      <c r="F72" s="44"/>
      <c r="G72" s="44"/>
      <c r="H72" s="44"/>
      <c r="I72" s="44"/>
    </row>
    <row r="73" spans="1:9" customFormat="1" ht="15" customHeight="1" x14ac:dyDescent="0.35">
      <c r="A73" s="2"/>
      <c r="B73" s="18"/>
      <c r="D73" s="45"/>
      <c r="E73" s="45"/>
      <c r="F73" s="45"/>
      <c r="G73" s="45"/>
      <c r="H73" s="45"/>
      <c r="I73" s="45"/>
    </row>
    <row r="74" spans="1:9" customFormat="1" ht="15" customHeight="1" x14ac:dyDescent="0.35">
      <c r="A74" s="2"/>
      <c r="B74" s="18"/>
      <c r="D74" s="44"/>
      <c r="E74" s="44"/>
      <c r="F74" s="44"/>
      <c r="G74" s="44"/>
      <c r="H74" s="44"/>
      <c r="I74" s="44"/>
    </row>
    <row r="75" spans="1:9" customFormat="1" ht="15" customHeight="1" x14ac:dyDescent="0.35">
      <c r="A75" s="3"/>
      <c r="B75" s="19"/>
      <c r="C75" s="4"/>
      <c r="D75" s="46"/>
      <c r="E75" s="46"/>
      <c r="F75" s="46"/>
      <c r="G75" s="46"/>
      <c r="H75" s="46"/>
      <c r="I75" s="46"/>
    </row>
    <row r="76" spans="1:9" customFormat="1" ht="15" customHeight="1" x14ac:dyDescent="0.35">
      <c r="A76" s="2"/>
      <c r="B76" s="18"/>
      <c r="D76" s="44"/>
      <c r="E76" s="44"/>
      <c r="F76" s="44"/>
      <c r="G76" s="44"/>
      <c r="H76" s="44"/>
      <c r="I76" s="44"/>
    </row>
    <row r="77" spans="1:9" customFormat="1" ht="15" customHeight="1" x14ac:dyDescent="0.35">
      <c r="A77" s="2"/>
      <c r="B77" s="18"/>
      <c r="D77" s="44"/>
      <c r="E77" s="44"/>
      <c r="F77" s="44"/>
      <c r="G77" s="44"/>
      <c r="H77" s="44"/>
      <c r="I77" s="44"/>
    </row>
    <row r="78" spans="1:9" customFormat="1" ht="15" customHeight="1" x14ac:dyDescent="0.35">
      <c r="A78" s="2"/>
      <c r="B78" s="18"/>
      <c r="D78" s="44"/>
      <c r="E78" s="44"/>
      <c r="F78" s="44"/>
      <c r="G78" s="44"/>
      <c r="H78" s="44"/>
      <c r="I78" s="44"/>
    </row>
    <row r="79" spans="1:9" customFormat="1" ht="15" customHeight="1" x14ac:dyDescent="0.35">
      <c r="A79" s="2"/>
      <c r="B79" s="18"/>
      <c r="D79" s="44"/>
      <c r="E79" s="44"/>
      <c r="F79" s="44"/>
      <c r="G79" s="44"/>
      <c r="H79" s="44"/>
      <c r="I79" s="44"/>
    </row>
    <row r="80" spans="1:9" customFormat="1" ht="15" customHeight="1" x14ac:dyDescent="0.35">
      <c r="A80" s="2"/>
      <c r="B80" s="18"/>
      <c r="D80" s="45"/>
      <c r="E80" s="45"/>
      <c r="F80" s="45"/>
      <c r="G80" s="45"/>
      <c r="H80" s="45"/>
      <c r="I80" s="45"/>
    </row>
    <row r="81" spans="1:9" customFormat="1" ht="15" customHeight="1" x14ac:dyDescent="0.35">
      <c r="A81" s="2"/>
      <c r="B81" s="18"/>
      <c r="D81" s="44"/>
      <c r="E81" s="44"/>
      <c r="F81" s="44"/>
      <c r="G81" s="44"/>
      <c r="H81" s="44"/>
      <c r="I81" s="44"/>
    </row>
    <row r="82" spans="1:9" customFormat="1" ht="15" customHeight="1" x14ac:dyDescent="0.35">
      <c r="A82" s="3"/>
      <c r="B82" s="19"/>
      <c r="C82" s="4"/>
      <c r="D82" s="47"/>
      <c r="E82" s="47"/>
      <c r="F82" s="47"/>
      <c r="G82" s="47"/>
      <c r="H82" s="47"/>
      <c r="I82" s="47"/>
    </row>
    <row r="83" spans="1:9" customFormat="1" ht="15" customHeight="1" x14ac:dyDescent="0.35">
      <c r="A83" s="2"/>
      <c r="B83" s="18"/>
      <c r="D83" s="44"/>
      <c r="E83" s="44"/>
      <c r="F83" s="44"/>
      <c r="G83" s="44"/>
      <c r="H83" s="44"/>
      <c r="I83" s="44"/>
    </row>
    <row r="84" spans="1:9" customFormat="1" ht="15" customHeight="1" x14ac:dyDescent="0.35">
      <c r="A84" s="2"/>
      <c r="B84" s="18"/>
      <c r="D84" s="44"/>
      <c r="E84" s="44"/>
      <c r="F84" s="44"/>
      <c r="G84" s="44"/>
      <c r="H84" s="44"/>
      <c r="I84" s="44"/>
    </row>
    <row r="85" spans="1:9" customFormat="1" ht="15" customHeight="1" x14ac:dyDescent="0.35">
      <c r="A85" s="2"/>
      <c r="B85" s="18"/>
      <c r="D85" s="44"/>
      <c r="E85" s="44"/>
      <c r="F85" s="44"/>
      <c r="G85" s="44"/>
      <c r="H85" s="44"/>
      <c r="I85" s="44"/>
    </row>
    <row r="86" spans="1:9" customFormat="1" ht="15" customHeight="1" x14ac:dyDescent="0.35">
      <c r="A86" s="2"/>
      <c r="B86" s="18"/>
      <c r="D86" s="44"/>
      <c r="E86" s="44"/>
      <c r="F86" s="44"/>
      <c r="G86" s="44"/>
      <c r="H86" s="44"/>
      <c r="I86" s="44"/>
    </row>
    <row r="87" spans="1:9" customFormat="1" ht="15" customHeight="1" x14ac:dyDescent="0.35">
      <c r="A87" s="2"/>
      <c r="B87" s="18"/>
      <c r="D87" s="45"/>
      <c r="E87" s="45"/>
      <c r="F87" s="45"/>
      <c r="G87" s="45"/>
      <c r="H87" s="45"/>
      <c r="I87" s="45"/>
    </row>
    <row r="88" spans="1:9" customFormat="1" ht="15" customHeight="1" x14ac:dyDescent="0.35">
      <c r="A88" s="2"/>
      <c r="B88" s="18"/>
      <c r="D88" s="44"/>
      <c r="E88" s="44"/>
      <c r="F88" s="44"/>
      <c r="G88" s="44"/>
      <c r="H88" s="44"/>
      <c r="I88" s="44"/>
    </row>
    <row r="89" spans="1:9" customFormat="1" ht="15" customHeight="1" x14ac:dyDescent="0.35">
      <c r="A89" s="3"/>
      <c r="B89" s="19"/>
      <c r="C89" s="4"/>
      <c r="D89" s="46"/>
      <c r="E89" s="46"/>
      <c r="F89" s="46"/>
      <c r="G89" s="46"/>
      <c r="H89" s="46"/>
      <c r="I89" s="46"/>
    </row>
    <row r="90" spans="1:9" customFormat="1" ht="15" customHeight="1" x14ac:dyDescent="0.35">
      <c r="A90" s="2"/>
      <c r="B90" s="18"/>
      <c r="D90" s="45"/>
      <c r="E90" s="45"/>
      <c r="F90" s="45"/>
      <c r="G90" s="45"/>
      <c r="H90" s="45"/>
      <c r="I90" s="45"/>
    </row>
    <row r="91" spans="1:9" customFormat="1" ht="15" customHeight="1" x14ac:dyDescent="0.35">
      <c r="A91" s="2"/>
      <c r="B91" s="18"/>
      <c r="D91" s="45"/>
      <c r="E91" s="45"/>
      <c r="F91" s="45"/>
      <c r="G91" s="45"/>
      <c r="H91" s="45"/>
      <c r="I91" s="45"/>
    </row>
    <row r="92" spans="1:9" customFormat="1" ht="15" customHeight="1" x14ac:dyDescent="0.35">
      <c r="A92" s="2"/>
      <c r="B92" s="18"/>
      <c r="D92" s="45"/>
      <c r="E92" s="45"/>
      <c r="F92" s="45"/>
      <c r="G92" s="45"/>
      <c r="H92" s="45"/>
      <c r="I92" s="45"/>
    </row>
    <row r="93" spans="1:9" customFormat="1" ht="15" customHeight="1" x14ac:dyDescent="0.35">
      <c r="A93" s="2"/>
      <c r="B93" s="18"/>
      <c r="D93" s="45"/>
      <c r="E93" s="45"/>
      <c r="F93" s="45"/>
      <c r="G93" s="45"/>
      <c r="H93" s="45"/>
      <c r="I93" s="45"/>
    </row>
    <row r="94" spans="1:9" customFormat="1" ht="15" customHeight="1" x14ac:dyDescent="0.35">
      <c r="A94" s="2"/>
      <c r="B94" s="18"/>
      <c r="D94" s="45"/>
      <c r="E94" s="45"/>
      <c r="F94" s="45"/>
      <c r="G94" s="45"/>
      <c r="H94" s="45"/>
      <c r="I94" s="45"/>
    </row>
    <row r="95" spans="1:9" customFormat="1" ht="15" customHeight="1" x14ac:dyDescent="0.35">
      <c r="A95" s="2"/>
      <c r="B95" s="18"/>
      <c r="D95" s="45"/>
      <c r="E95" s="45"/>
      <c r="F95" s="45"/>
      <c r="G95" s="45"/>
      <c r="H95" s="45"/>
      <c r="I95" s="45"/>
    </row>
    <row r="96" spans="1:9" customFormat="1" ht="15" customHeight="1" x14ac:dyDescent="0.35">
      <c r="A96" s="3"/>
      <c r="B96" s="19"/>
      <c r="C96" s="4"/>
      <c r="D96" s="46"/>
      <c r="E96" s="46"/>
      <c r="F96" s="46"/>
      <c r="G96" s="46"/>
      <c r="H96" s="46"/>
      <c r="I96" s="46"/>
    </row>
    <row r="97" spans="1:9" customFormat="1" ht="15" customHeight="1" x14ac:dyDescent="0.35">
      <c r="A97" s="2"/>
      <c r="B97" s="18"/>
      <c r="D97" s="44"/>
      <c r="E97" s="44"/>
      <c r="F97" s="44"/>
      <c r="G97" s="44"/>
      <c r="H97" s="44"/>
      <c r="I97" s="44"/>
    </row>
    <row r="98" spans="1:9" customFormat="1" ht="15" customHeight="1" x14ac:dyDescent="0.35">
      <c r="A98" s="2"/>
      <c r="B98" s="18"/>
      <c r="D98" s="44"/>
      <c r="E98" s="44"/>
      <c r="F98" s="44"/>
      <c r="G98" s="44"/>
      <c r="H98" s="44"/>
      <c r="I98" s="44"/>
    </row>
    <row r="99" spans="1:9" customFormat="1" ht="15" customHeight="1" x14ac:dyDescent="0.35">
      <c r="A99" s="2"/>
      <c r="B99" s="18"/>
      <c r="D99" s="44"/>
      <c r="E99" s="44"/>
      <c r="F99" s="44"/>
      <c r="G99" s="44"/>
      <c r="H99" s="44"/>
      <c r="I99" s="44"/>
    </row>
    <row r="100" spans="1:9" customFormat="1" ht="15" customHeight="1" x14ac:dyDescent="0.35">
      <c r="A100" s="2"/>
      <c r="B100" s="18"/>
      <c r="D100" s="44"/>
      <c r="E100" s="44"/>
      <c r="F100" s="44"/>
      <c r="G100" s="44"/>
      <c r="H100" s="44"/>
      <c r="I100" s="44"/>
    </row>
    <row r="101" spans="1:9" customFormat="1" ht="15" customHeight="1" x14ac:dyDescent="0.35">
      <c r="A101" s="2"/>
      <c r="B101" s="18"/>
      <c r="D101" s="45"/>
      <c r="E101" s="45"/>
      <c r="F101" s="45"/>
      <c r="G101" s="45"/>
      <c r="H101" s="45"/>
      <c r="I101" s="45"/>
    </row>
    <row r="102" spans="1:9" customFormat="1" ht="15" customHeight="1" x14ac:dyDescent="0.35">
      <c r="A102" s="2"/>
      <c r="B102" s="18"/>
      <c r="D102" s="44"/>
      <c r="E102" s="44"/>
      <c r="F102" s="44"/>
      <c r="G102" s="44"/>
      <c r="H102" s="44"/>
      <c r="I102" s="44"/>
    </row>
    <row r="103" spans="1:9" customFormat="1" ht="15" customHeight="1" x14ac:dyDescent="0.35">
      <c r="A103" s="2"/>
      <c r="B103" s="18"/>
      <c r="D103" s="44"/>
      <c r="E103" s="44"/>
      <c r="F103" s="44"/>
      <c r="G103" s="44"/>
      <c r="H103" s="44"/>
      <c r="I103" s="44"/>
    </row>
    <row r="104" spans="1:9" customFormat="1" ht="15" customHeight="1" x14ac:dyDescent="0.35">
      <c r="A104" s="2"/>
      <c r="B104" s="18"/>
      <c r="D104" s="44"/>
      <c r="E104" s="44"/>
      <c r="F104" s="44"/>
      <c r="G104" s="44"/>
      <c r="H104" s="44"/>
      <c r="I104" s="44"/>
    </row>
    <row r="105" spans="1:9" customFormat="1" ht="15" customHeight="1" x14ac:dyDescent="0.35">
      <c r="A105" s="2"/>
      <c r="B105" s="18"/>
      <c r="D105" s="44"/>
      <c r="E105" s="44"/>
      <c r="F105" s="44"/>
      <c r="G105" s="44"/>
      <c r="H105" s="44"/>
      <c r="I105" s="44"/>
    </row>
    <row r="106" spans="1:9" customFormat="1" ht="15" customHeight="1" x14ac:dyDescent="0.35">
      <c r="A106" s="2"/>
      <c r="B106" s="18"/>
      <c r="D106" s="45"/>
      <c r="E106" s="45"/>
      <c r="F106" s="45"/>
      <c r="G106" s="45"/>
      <c r="H106" s="45"/>
      <c r="I106" s="45"/>
    </row>
    <row r="107" spans="1:9" customFormat="1" ht="15" customHeight="1" x14ac:dyDescent="0.35">
      <c r="A107" s="2"/>
      <c r="B107" s="18"/>
      <c r="D107" s="44"/>
      <c r="E107" s="44"/>
      <c r="F107" s="44"/>
      <c r="G107" s="44"/>
      <c r="H107" s="44"/>
      <c r="I107" s="44"/>
    </row>
    <row r="108" spans="1:9" customFormat="1" ht="15" customHeight="1" x14ac:dyDescent="0.35">
      <c r="A108" s="2"/>
      <c r="B108" s="18"/>
      <c r="C108" s="4"/>
      <c r="D108" s="48"/>
      <c r="E108" s="48"/>
      <c r="F108" s="48"/>
      <c r="G108" s="48"/>
      <c r="H108" s="48"/>
      <c r="I108" s="48"/>
    </row>
    <row r="109" spans="1:9" customFormat="1" ht="15" customHeight="1" x14ac:dyDescent="0.35">
      <c r="A109" s="2"/>
      <c r="B109" s="18"/>
      <c r="D109" s="45"/>
      <c r="E109" s="45"/>
      <c r="F109" s="45"/>
      <c r="G109" s="45"/>
      <c r="H109" s="45"/>
      <c r="I109" s="45"/>
    </row>
    <row r="110" spans="1:9" customFormat="1" ht="15" customHeight="1" x14ac:dyDescent="0.35">
      <c r="A110" s="2"/>
      <c r="B110" s="18"/>
      <c r="D110" s="44"/>
      <c r="E110" s="44"/>
      <c r="F110" s="44"/>
      <c r="G110" s="44"/>
      <c r="H110" s="44"/>
      <c r="I110" s="44"/>
    </row>
    <row r="111" spans="1:9" customFormat="1" ht="15" customHeight="1" x14ac:dyDescent="0.35">
      <c r="A111" s="2"/>
      <c r="B111" s="18"/>
      <c r="D111" s="44"/>
      <c r="E111" s="44"/>
      <c r="F111" s="44"/>
      <c r="G111" s="44"/>
      <c r="H111" s="44"/>
      <c r="I111" s="44"/>
    </row>
    <row r="112" spans="1:9" customFormat="1" ht="15" customHeight="1" x14ac:dyDescent="0.35">
      <c r="A112" s="2"/>
      <c r="B112" s="18"/>
      <c r="D112" s="44"/>
      <c r="E112" s="44"/>
      <c r="F112" s="44"/>
      <c r="G112" s="44"/>
      <c r="H112" s="44"/>
      <c r="I112" s="44"/>
    </row>
    <row r="113" spans="1:9" customFormat="1" ht="21" customHeight="1" x14ac:dyDescent="0.35">
      <c r="A113" s="3"/>
      <c r="B113" s="19"/>
      <c r="C113" s="4"/>
      <c r="D113" s="46"/>
      <c r="E113" s="46"/>
      <c r="F113" s="46"/>
      <c r="G113" s="46"/>
      <c r="H113" s="46"/>
      <c r="I113" s="46"/>
    </row>
    <row r="114" spans="1:9" customFormat="1" ht="15" customHeight="1" x14ac:dyDescent="0.35">
      <c r="A114" s="2"/>
      <c r="B114" s="18"/>
      <c r="D114" s="44"/>
      <c r="E114" s="44"/>
      <c r="F114" s="44"/>
      <c r="G114" s="44"/>
      <c r="H114" s="44"/>
      <c r="I114" s="44"/>
    </row>
    <row r="115" spans="1:9" customFormat="1" ht="15" customHeight="1" x14ac:dyDescent="0.35">
      <c r="A115" s="2"/>
      <c r="B115" s="18"/>
      <c r="D115" s="44"/>
      <c r="E115" s="44"/>
      <c r="F115" s="44"/>
      <c r="G115" s="44"/>
      <c r="H115" s="44"/>
      <c r="I115" s="44"/>
    </row>
    <row r="116" spans="1:9" customFormat="1" ht="15" customHeight="1" x14ac:dyDescent="0.35">
      <c r="A116" s="2"/>
      <c r="B116" s="18"/>
      <c r="D116" s="44"/>
      <c r="E116" s="44"/>
      <c r="F116" s="44"/>
      <c r="G116" s="44"/>
      <c r="H116" s="44"/>
      <c r="I116" s="44"/>
    </row>
    <row r="117" spans="1:9" customFormat="1" ht="15" customHeight="1" x14ac:dyDescent="0.35">
      <c r="A117" s="2"/>
      <c r="B117" s="18"/>
      <c r="D117" s="44"/>
      <c r="E117" s="44"/>
      <c r="F117" s="44"/>
      <c r="G117" s="44"/>
      <c r="H117" s="44"/>
      <c r="I117" s="44"/>
    </row>
    <row r="118" spans="1:9" customFormat="1" ht="15" customHeight="1" x14ac:dyDescent="0.35">
      <c r="A118" s="2"/>
      <c r="B118" s="18"/>
      <c r="D118" s="44"/>
      <c r="E118" s="44"/>
      <c r="F118" s="44"/>
      <c r="G118" s="44"/>
      <c r="H118" s="44"/>
      <c r="I118" s="44"/>
    </row>
    <row r="119" spans="1:9" customFormat="1" ht="15" customHeight="1" x14ac:dyDescent="0.35">
      <c r="A119" s="2"/>
      <c r="B119" s="18"/>
      <c r="D119" s="45"/>
      <c r="E119" s="45"/>
      <c r="F119" s="45"/>
      <c r="G119" s="45"/>
      <c r="H119" s="45"/>
      <c r="I119" s="45"/>
    </row>
    <row r="120" spans="1:9" customFormat="1" ht="21" customHeight="1" x14ac:dyDescent="0.35">
      <c r="A120" s="3"/>
      <c r="B120" s="19"/>
      <c r="C120" s="4"/>
      <c r="D120" s="46"/>
      <c r="E120" s="46"/>
      <c r="F120" s="46"/>
      <c r="G120" s="46"/>
      <c r="H120" s="46"/>
      <c r="I120" s="46"/>
    </row>
    <row r="121" spans="1:9" customFormat="1" ht="15" customHeight="1" x14ac:dyDescent="0.35">
      <c r="A121" s="2"/>
      <c r="B121" s="18"/>
      <c r="D121" s="44"/>
      <c r="E121" s="44"/>
      <c r="F121" s="44"/>
      <c r="G121" s="44"/>
      <c r="H121" s="44"/>
      <c r="I121" s="44"/>
    </row>
    <row r="122" spans="1:9" customFormat="1" ht="15" customHeight="1" x14ac:dyDescent="0.35">
      <c r="A122" s="2"/>
      <c r="B122" s="18"/>
      <c r="D122" s="44"/>
      <c r="E122" s="44"/>
      <c r="F122" s="44"/>
      <c r="G122" s="44"/>
      <c r="H122" s="44"/>
      <c r="I122" s="44"/>
    </row>
    <row r="123" spans="1:9" customFormat="1" ht="15" customHeight="1" x14ac:dyDescent="0.35">
      <c r="A123" s="2"/>
      <c r="B123" s="18"/>
      <c r="D123" s="44"/>
      <c r="E123" s="44"/>
      <c r="F123" s="44"/>
      <c r="G123" s="44"/>
      <c r="H123" s="44"/>
      <c r="I123" s="44"/>
    </row>
    <row r="124" spans="1:9" customFormat="1" ht="15" customHeight="1" x14ac:dyDescent="0.35">
      <c r="A124" s="2"/>
      <c r="B124" s="18"/>
      <c r="D124" s="44"/>
      <c r="E124" s="44"/>
      <c r="F124" s="44"/>
      <c r="G124" s="44"/>
      <c r="H124" s="44"/>
      <c r="I124" s="44"/>
    </row>
    <row r="125" spans="1:9" customFormat="1" ht="15" customHeight="1" x14ac:dyDescent="0.35">
      <c r="A125" s="3"/>
      <c r="B125" s="19"/>
      <c r="C125" s="4"/>
      <c r="D125" s="46"/>
      <c r="E125" s="46"/>
      <c r="F125" s="46"/>
      <c r="G125" s="46"/>
      <c r="H125" s="46"/>
      <c r="I125" s="46"/>
    </row>
    <row r="126" spans="1:9" customFormat="1" ht="15" customHeight="1" x14ac:dyDescent="0.35">
      <c r="A126" s="2"/>
      <c r="B126" s="18"/>
      <c r="D126" s="44"/>
      <c r="E126" s="44"/>
      <c r="F126" s="44"/>
      <c r="G126" s="44"/>
      <c r="H126" s="44"/>
      <c r="I126" s="44"/>
    </row>
    <row r="127" spans="1:9" customFormat="1" ht="15" customHeight="1" x14ac:dyDescent="0.35">
      <c r="A127" s="2"/>
      <c r="B127" s="18"/>
      <c r="D127" s="45"/>
      <c r="E127" s="45"/>
      <c r="F127" s="45"/>
      <c r="G127" s="45"/>
      <c r="H127" s="45"/>
      <c r="I127" s="45"/>
    </row>
    <row r="128" spans="1:9" customFormat="1" ht="15" customHeight="1" x14ac:dyDescent="0.35">
      <c r="A128" s="2"/>
      <c r="B128" s="18"/>
      <c r="D128" s="44"/>
      <c r="E128" s="44"/>
      <c r="F128" s="44"/>
      <c r="G128" s="44"/>
      <c r="H128" s="44"/>
      <c r="I128" s="44"/>
    </row>
    <row r="129" spans="1:9" customFormat="1" ht="15" customHeight="1" x14ac:dyDescent="0.35">
      <c r="A129" s="2"/>
      <c r="B129" s="18"/>
      <c r="D129" s="44"/>
      <c r="E129" s="44"/>
      <c r="F129" s="44"/>
      <c r="G129" s="44"/>
      <c r="H129" s="44"/>
      <c r="I129" s="44"/>
    </row>
    <row r="130" spans="1:9" customFormat="1" ht="15" customHeight="1" x14ac:dyDescent="0.35">
      <c r="A130" s="2"/>
      <c r="B130" s="18"/>
      <c r="D130" s="44"/>
      <c r="E130" s="44"/>
      <c r="F130" s="44"/>
      <c r="G130" s="44"/>
      <c r="H130" s="44"/>
      <c r="I130" s="44"/>
    </row>
    <row r="131" spans="1:9" customFormat="1" ht="15" customHeight="1" x14ac:dyDescent="0.35">
      <c r="A131" s="2"/>
      <c r="B131" s="18"/>
      <c r="D131" s="44"/>
      <c r="E131" s="44"/>
      <c r="F131" s="44"/>
      <c r="G131" s="44"/>
      <c r="H131" s="44"/>
      <c r="I131" s="44"/>
    </row>
    <row r="132" spans="1:9" customFormat="1" ht="15" customHeight="1" x14ac:dyDescent="0.35">
      <c r="A132" s="3"/>
      <c r="B132" s="19"/>
      <c r="C132" s="4"/>
      <c r="D132" s="47"/>
      <c r="E132" s="47"/>
      <c r="F132" s="47"/>
      <c r="G132" s="47"/>
      <c r="H132" s="47"/>
      <c r="I132" s="47"/>
    </row>
    <row r="133" spans="1:9" customFormat="1" ht="15" customHeight="1" x14ac:dyDescent="0.35">
      <c r="A133" s="2"/>
      <c r="B133" s="18"/>
      <c r="D133" s="44"/>
      <c r="E133" s="44"/>
      <c r="F133" s="44"/>
      <c r="G133" s="44"/>
      <c r="H133" s="44"/>
      <c r="I133" s="44"/>
    </row>
    <row r="134" spans="1:9" customFormat="1" ht="15" customHeight="1" x14ac:dyDescent="0.35">
      <c r="A134" s="2"/>
      <c r="B134" s="18"/>
      <c r="D134" s="44"/>
      <c r="E134" s="44"/>
      <c r="F134" s="44"/>
      <c r="G134" s="44"/>
      <c r="H134" s="44"/>
      <c r="I134" s="44"/>
    </row>
    <row r="135" spans="1:9" customFormat="1" ht="15" customHeight="1" x14ac:dyDescent="0.35">
      <c r="A135" s="2"/>
      <c r="B135" s="18"/>
      <c r="D135" s="44"/>
      <c r="E135" s="44"/>
      <c r="F135" s="44"/>
      <c r="G135" s="44"/>
      <c r="H135" s="44"/>
      <c r="I135" s="44"/>
    </row>
    <row r="136" spans="1:9" customFormat="1" ht="15" customHeight="1" x14ac:dyDescent="0.35">
      <c r="A136" s="2"/>
      <c r="B136" s="18"/>
      <c r="D136" s="44"/>
      <c r="E136" s="44"/>
      <c r="F136" s="44"/>
      <c r="G136" s="44"/>
      <c r="H136" s="44"/>
      <c r="I136" s="44"/>
    </row>
    <row r="137" spans="1:9" customFormat="1" ht="15" customHeight="1" x14ac:dyDescent="0.35">
      <c r="A137" s="2"/>
      <c r="B137" s="18"/>
      <c r="D137" s="44"/>
      <c r="E137" s="44"/>
      <c r="F137" s="44"/>
      <c r="G137" s="44"/>
      <c r="H137" s="44"/>
      <c r="I137" s="44"/>
    </row>
    <row r="138" spans="1:9" customFormat="1" ht="15" customHeight="1" x14ac:dyDescent="0.35">
      <c r="A138" s="2"/>
      <c r="B138" s="18"/>
      <c r="D138" s="44"/>
      <c r="E138" s="44"/>
      <c r="F138" s="44"/>
      <c r="G138" s="44"/>
      <c r="H138" s="44"/>
      <c r="I138" s="44"/>
    </row>
    <row r="139" spans="1:9" customFormat="1" ht="15" customHeight="1" x14ac:dyDescent="0.35">
      <c r="A139" s="3"/>
      <c r="B139" s="19"/>
      <c r="C139" s="4"/>
      <c r="D139" s="46"/>
      <c r="E139" s="46"/>
      <c r="F139" s="46"/>
      <c r="G139" s="46"/>
      <c r="H139" s="46"/>
      <c r="I139" s="46"/>
    </row>
    <row r="140" spans="1:9" customFormat="1" ht="15" customHeight="1" x14ac:dyDescent="0.35">
      <c r="A140" s="2"/>
      <c r="B140" s="18"/>
      <c r="D140" s="45"/>
      <c r="E140" s="45"/>
      <c r="F140" s="45"/>
      <c r="G140" s="45"/>
      <c r="H140" s="45"/>
      <c r="I140" s="45"/>
    </row>
    <row r="141" spans="1:9" customFormat="1" ht="15" customHeight="1" x14ac:dyDescent="0.35">
      <c r="A141" s="2"/>
      <c r="B141" s="18"/>
      <c r="D141" s="45"/>
      <c r="E141" s="45"/>
      <c r="F141" s="45"/>
      <c r="G141" s="45"/>
      <c r="H141" s="45"/>
      <c r="I141" s="45"/>
    </row>
    <row r="142" spans="1:9" customFormat="1" ht="15" customHeight="1" x14ac:dyDescent="0.35">
      <c r="A142" s="2"/>
      <c r="B142" s="18"/>
      <c r="D142" s="45"/>
      <c r="E142" s="45"/>
      <c r="F142" s="45"/>
      <c r="G142" s="45"/>
      <c r="H142" s="45"/>
      <c r="I142" s="45"/>
    </row>
    <row r="143" spans="1:9" customFormat="1" ht="15" customHeight="1" x14ac:dyDescent="0.35">
      <c r="A143" s="2"/>
      <c r="B143" s="18"/>
      <c r="D143" s="45"/>
      <c r="E143" s="45"/>
      <c r="F143" s="45"/>
      <c r="G143" s="45"/>
      <c r="H143" s="45"/>
      <c r="I143" s="45"/>
    </row>
    <row r="144" spans="1:9" customFormat="1" ht="15" customHeight="1" x14ac:dyDescent="0.35">
      <c r="A144" s="2"/>
      <c r="B144" s="18"/>
      <c r="D144" s="45"/>
      <c r="E144" s="45"/>
      <c r="F144" s="45"/>
      <c r="G144" s="45"/>
      <c r="H144" s="45"/>
      <c r="I144" s="45"/>
    </row>
    <row r="145" spans="1:9" customFormat="1" ht="15" customHeight="1" x14ac:dyDescent="0.35">
      <c r="A145" s="2"/>
      <c r="B145" s="18"/>
      <c r="D145" s="45"/>
      <c r="E145" s="45"/>
      <c r="F145" s="45"/>
      <c r="G145" s="45"/>
      <c r="H145" s="45"/>
      <c r="I145" s="45"/>
    </row>
    <row r="146" spans="1:9" customFormat="1" ht="15" customHeight="1" x14ac:dyDescent="0.35">
      <c r="A146" s="3"/>
      <c r="B146" s="19"/>
      <c r="C146" s="4"/>
      <c r="D146" s="46"/>
      <c r="E146" s="46"/>
      <c r="F146" s="46"/>
      <c r="G146" s="46"/>
      <c r="H146" s="46"/>
      <c r="I146" s="46"/>
    </row>
    <row r="147" spans="1:9" customFormat="1" ht="15" customHeight="1" x14ac:dyDescent="0.35">
      <c r="A147" s="2"/>
      <c r="B147" s="18"/>
      <c r="D147" s="44"/>
      <c r="E147" s="44"/>
      <c r="F147" s="44"/>
      <c r="G147" s="44"/>
      <c r="H147" s="44"/>
      <c r="I147" s="44"/>
    </row>
    <row r="148" spans="1:9" customFormat="1" ht="15" customHeight="1" x14ac:dyDescent="0.35">
      <c r="A148" s="2"/>
      <c r="B148" s="18"/>
      <c r="D148" s="44"/>
      <c r="E148" s="44"/>
      <c r="F148" s="44"/>
      <c r="G148" s="44"/>
      <c r="H148" s="44"/>
      <c r="I148" s="44"/>
    </row>
    <row r="149" spans="1:9" customFormat="1" ht="15" customHeight="1" x14ac:dyDescent="0.35">
      <c r="A149" s="2"/>
      <c r="B149" s="18"/>
      <c r="D149" s="44"/>
      <c r="E149" s="44"/>
      <c r="F149" s="44"/>
      <c r="G149" s="44"/>
      <c r="H149" s="44"/>
      <c r="I149" s="44"/>
    </row>
    <row r="150" spans="1:9" customFormat="1" ht="15" customHeight="1" x14ac:dyDescent="0.35">
      <c r="A150" s="2"/>
      <c r="B150" s="18"/>
      <c r="D150" s="44"/>
      <c r="E150" s="44"/>
      <c r="F150" s="44"/>
      <c r="G150" s="44"/>
      <c r="H150" s="44"/>
      <c r="I150" s="44"/>
    </row>
    <row r="151" spans="1:9" customFormat="1" ht="15" customHeight="1" x14ac:dyDescent="0.35">
      <c r="A151" s="2"/>
      <c r="B151" s="18"/>
      <c r="D151" s="44"/>
      <c r="E151" s="44"/>
      <c r="F151" s="44"/>
      <c r="G151" s="44"/>
      <c r="H151" s="44"/>
      <c r="I151" s="44"/>
    </row>
    <row r="152" spans="1:9" customFormat="1" ht="15" customHeight="1" x14ac:dyDescent="0.35">
      <c r="A152" s="2"/>
      <c r="B152" s="18"/>
      <c r="D152" s="44"/>
      <c r="E152" s="44"/>
      <c r="F152" s="44"/>
      <c r="G152" s="44"/>
      <c r="H152" s="44"/>
      <c r="I152" s="44"/>
    </row>
    <row r="153" spans="1:9" customFormat="1" ht="15" customHeight="1" x14ac:dyDescent="0.35">
      <c r="A153" s="2"/>
      <c r="B153" s="18"/>
      <c r="D153" s="44"/>
      <c r="E153" s="44"/>
      <c r="F153" s="44"/>
      <c r="G153" s="44"/>
      <c r="H153" s="44"/>
      <c r="I153" s="44"/>
    </row>
    <row r="154" spans="1:9" customFormat="1" ht="15" customHeight="1" x14ac:dyDescent="0.35">
      <c r="A154" s="2"/>
      <c r="B154" s="18"/>
      <c r="D154" s="44"/>
      <c r="E154" s="44"/>
      <c r="F154" s="44"/>
      <c r="G154" s="44"/>
      <c r="H154" s="44"/>
      <c r="I154" s="44"/>
    </row>
    <row r="155" spans="1:9" customFormat="1" ht="15" customHeight="1" x14ac:dyDescent="0.35">
      <c r="A155" s="2"/>
      <c r="B155" s="18"/>
      <c r="D155" s="44"/>
      <c r="E155" s="44"/>
      <c r="F155" s="44"/>
      <c r="G155" s="44"/>
      <c r="H155" s="44"/>
      <c r="I155" s="44"/>
    </row>
    <row r="156" spans="1:9" customFormat="1" ht="15" customHeight="1" x14ac:dyDescent="0.35">
      <c r="A156" s="2"/>
      <c r="B156" s="18"/>
      <c r="D156" s="44"/>
      <c r="E156" s="44"/>
      <c r="F156" s="44"/>
      <c r="G156" s="44"/>
      <c r="H156" s="44"/>
      <c r="I156" s="44"/>
    </row>
    <row r="157" spans="1:9" customFormat="1" ht="15" customHeight="1" x14ac:dyDescent="0.35">
      <c r="A157" s="2"/>
      <c r="B157" s="18"/>
      <c r="D157" s="44"/>
      <c r="E157" s="44"/>
      <c r="F157" s="44"/>
      <c r="G157" s="44"/>
      <c r="H157" s="44"/>
      <c r="I157" s="44"/>
    </row>
    <row r="158" spans="1:9" customFormat="1" ht="15" customHeight="1" x14ac:dyDescent="0.35">
      <c r="A158" s="2"/>
      <c r="B158" s="18"/>
      <c r="D158" s="44"/>
      <c r="E158" s="44"/>
      <c r="F158" s="44"/>
      <c r="G158" s="44"/>
      <c r="H158" s="44"/>
      <c r="I158" s="44"/>
    </row>
    <row r="159" spans="1:9" customFormat="1" ht="15" customHeight="1" x14ac:dyDescent="0.35">
      <c r="A159" s="2"/>
      <c r="B159" s="18"/>
      <c r="D159" s="44"/>
      <c r="E159" s="44"/>
      <c r="F159" s="44"/>
      <c r="G159" s="44"/>
      <c r="H159" s="44"/>
      <c r="I159" s="44"/>
    </row>
    <row r="160" spans="1:9" customFormat="1" ht="15" customHeight="1" x14ac:dyDescent="0.35">
      <c r="A160" s="3"/>
      <c r="B160" s="19"/>
      <c r="C160" s="4"/>
      <c r="D160" s="46"/>
      <c r="E160" s="46"/>
      <c r="F160" s="46"/>
      <c r="G160" s="46"/>
      <c r="H160" s="46"/>
      <c r="I160" s="46"/>
    </row>
    <row r="161" spans="1:9" customFormat="1" ht="15" customHeight="1" x14ac:dyDescent="0.35">
      <c r="A161" s="2"/>
      <c r="B161" s="18"/>
      <c r="D161" s="44"/>
      <c r="E161" s="44"/>
      <c r="F161" s="44"/>
      <c r="G161" s="44"/>
      <c r="H161" s="44"/>
      <c r="I161" s="44"/>
    </row>
    <row r="162" spans="1:9" customFormat="1" ht="15" customHeight="1" x14ac:dyDescent="0.35">
      <c r="A162" s="2"/>
      <c r="B162" s="18"/>
      <c r="D162" s="44"/>
      <c r="E162" s="44"/>
      <c r="F162" s="44"/>
      <c r="G162" s="44"/>
      <c r="H162" s="44"/>
      <c r="I162" s="44"/>
    </row>
    <row r="163" spans="1:9" customFormat="1" ht="15" customHeight="1" x14ac:dyDescent="0.35">
      <c r="A163" s="2"/>
      <c r="B163" s="18"/>
      <c r="D163" s="44"/>
      <c r="E163" s="44"/>
      <c r="F163" s="44"/>
      <c r="G163" s="44"/>
      <c r="H163" s="44"/>
      <c r="I163" s="44"/>
    </row>
    <row r="164" spans="1:9" customFormat="1" ht="15" customHeight="1" x14ac:dyDescent="0.35">
      <c r="A164" s="2"/>
      <c r="B164" s="18"/>
      <c r="D164" s="44"/>
      <c r="E164" s="44"/>
      <c r="F164" s="44"/>
      <c r="G164" s="44"/>
      <c r="H164" s="44"/>
      <c r="I164" s="44"/>
    </row>
    <row r="165" spans="1:9" customFormat="1" ht="15" customHeight="1" x14ac:dyDescent="0.35">
      <c r="A165" s="2"/>
      <c r="B165" s="18"/>
      <c r="D165" s="44"/>
      <c r="E165" s="44"/>
      <c r="F165" s="44"/>
      <c r="G165" s="44"/>
      <c r="H165" s="44"/>
      <c r="I165" s="44"/>
    </row>
    <row r="166" spans="1:9" customFormat="1" ht="15" customHeight="1" x14ac:dyDescent="0.35">
      <c r="A166" s="2"/>
      <c r="B166" s="18"/>
      <c r="D166" s="44"/>
      <c r="E166" s="44"/>
      <c r="F166" s="44"/>
      <c r="G166" s="44"/>
      <c r="H166" s="44"/>
      <c r="I166" s="44"/>
    </row>
    <row r="167" spans="1:9" customFormat="1" ht="15" customHeight="1" x14ac:dyDescent="0.35">
      <c r="A167" s="2"/>
      <c r="B167" s="18"/>
      <c r="D167" s="44"/>
      <c r="E167" s="44"/>
      <c r="F167" s="44"/>
      <c r="G167" s="44"/>
      <c r="H167" s="44"/>
      <c r="I167" s="44"/>
    </row>
    <row r="168" spans="1:9" customFormat="1" ht="15" customHeight="1" x14ac:dyDescent="0.35">
      <c r="A168" s="2"/>
      <c r="B168" s="18"/>
      <c r="D168" s="44"/>
      <c r="E168" s="44"/>
      <c r="F168" s="44"/>
      <c r="G168" s="44"/>
      <c r="H168" s="44"/>
      <c r="I168" s="44"/>
    </row>
    <row r="169" spans="1:9" customFormat="1" ht="15" customHeight="1" x14ac:dyDescent="0.35">
      <c r="A169" s="2"/>
      <c r="B169" s="18"/>
      <c r="D169" s="44"/>
      <c r="E169" s="44"/>
      <c r="F169" s="44"/>
      <c r="G169" s="44"/>
      <c r="H169" s="44"/>
      <c r="I169" s="44"/>
    </row>
    <row r="170" spans="1:9" customFormat="1" ht="15" customHeight="1" x14ac:dyDescent="0.35">
      <c r="A170" s="3"/>
      <c r="B170" s="19"/>
      <c r="C170" s="4"/>
      <c r="D170" s="49"/>
      <c r="E170" s="49"/>
      <c r="F170" s="49"/>
      <c r="G170" s="49"/>
      <c r="H170" s="49"/>
      <c r="I170" s="49"/>
    </row>
    <row r="171" spans="1:9" customFormat="1" ht="15" customHeight="1" x14ac:dyDescent="0.35">
      <c r="A171" s="2"/>
      <c r="B171" s="18"/>
      <c r="D171" s="44"/>
      <c r="E171" s="44"/>
      <c r="F171" s="44"/>
      <c r="G171" s="44"/>
      <c r="H171" s="44"/>
      <c r="I171" s="44"/>
    </row>
    <row r="172" spans="1:9" customFormat="1" ht="15" customHeight="1" x14ac:dyDescent="0.35">
      <c r="A172" s="2"/>
      <c r="B172" s="18"/>
      <c r="D172" s="45"/>
      <c r="E172" s="45"/>
      <c r="F172" s="45"/>
      <c r="G172" s="45"/>
      <c r="H172" s="45"/>
      <c r="I172" s="45"/>
    </row>
    <row r="173" spans="1:9" customFormat="1" ht="15" customHeight="1" x14ac:dyDescent="0.35">
      <c r="A173" s="2"/>
      <c r="B173" s="18"/>
      <c r="D173" s="44"/>
      <c r="E173" s="44"/>
      <c r="F173" s="44"/>
      <c r="G173" s="44"/>
      <c r="H173" s="44"/>
      <c r="I173" s="44"/>
    </row>
    <row r="174" spans="1:9" customFormat="1" ht="15" customHeight="1" x14ac:dyDescent="0.35">
      <c r="A174" s="2"/>
      <c r="B174" s="18"/>
      <c r="D174" s="44"/>
      <c r="E174" s="44"/>
      <c r="F174" s="44"/>
      <c r="G174" s="44"/>
      <c r="H174" s="44"/>
      <c r="I174" s="44"/>
    </row>
    <row r="175" spans="1:9" customFormat="1" ht="15" customHeight="1" x14ac:dyDescent="0.35">
      <c r="A175" s="2"/>
      <c r="B175" s="18"/>
      <c r="D175" s="44"/>
      <c r="E175" s="44"/>
      <c r="F175" s="44"/>
      <c r="G175" s="44"/>
      <c r="H175" s="44"/>
      <c r="I175" s="44"/>
    </row>
    <row r="176" spans="1:9" customFormat="1" ht="15" customHeight="1" x14ac:dyDescent="0.35">
      <c r="A176" s="2"/>
      <c r="B176" s="18"/>
      <c r="D176" s="44"/>
      <c r="E176" s="44"/>
      <c r="F176" s="44"/>
      <c r="G176" s="44"/>
      <c r="H176" s="44"/>
      <c r="I176" s="44"/>
    </row>
    <row r="177" spans="1:9" customFormat="1" ht="15" customHeight="1" x14ac:dyDescent="0.35">
      <c r="A177" s="2"/>
      <c r="B177" s="18"/>
      <c r="D177" s="44"/>
      <c r="E177" s="44"/>
      <c r="F177" s="44"/>
      <c r="G177" s="44"/>
      <c r="H177" s="44"/>
      <c r="I177" s="44"/>
    </row>
    <row r="178" spans="1:9" customFormat="1" ht="15" customHeight="1" x14ac:dyDescent="0.35">
      <c r="A178" s="2"/>
      <c r="B178" s="18"/>
      <c r="D178" s="44"/>
      <c r="E178" s="44"/>
      <c r="F178" s="44"/>
      <c r="G178" s="44"/>
      <c r="H178" s="44"/>
      <c r="I178" s="44"/>
    </row>
    <row r="179" spans="1:9" customFormat="1" ht="15" customHeight="1" x14ac:dyDescent="0.35">
      <c r="A179" s="2"/>
      <c r="B179" s="18"/>
      <c r="D179" s="45"/>
      <c r="E179" s="45"/>
      <c r="F179" s="45"/>
      <c r="G179" s="45"/>
      <c r="H179" s="45"/>
      <c r="I179" s="45"/>
    </row>
    <row r="180" spans="1:9" customFormat="1" ht="15" customHeight="1" x14ac:dyDescent="0.35">
      <c r="A180" s="2"/>
      <c r="B180" s="18"/>
      <c r="D180" s="45"/>
      <c r="E180" s="45"/>
      <c r="F180" s="45"/>
      <c r="G180" s="45"/>
      <c r="H180" s="45"/>
      <c r="I180" s="45"/>
    </row>
    <row r="181" spans="1:9" customFormat="1" ht="15" customHeight="1" x14ac:dyDescent="0.35">
      <c r="A181" s="2"/>
      <c r="B181" s="18"/>
      <c r="D181" s="45"/>
      <c r="E181" s="45"/>
      <c r="F181" s="45"/>
      <c r="G181" s="45"/>
      <c r="H181" s="45"/>
      <c r="I181" s="45"/>
    </row>
    <row r="182" spans="1:9" customFormat="1" ht="15" customHeight="1" x14ac:dyDescent="0.35">
      <c r="A182" s="2"/>
      <c r="B182" s="18"/>
      <c r="D182" s="45"/>
      <c r="E182" s="45"/>
      <c r="F182" s="45"/>
      <c r="G182" s="45"/>
      <c r="H182" s="45"/>
      <c r="I182" s="45"/>
    </row>
    <row r="183" spans="1:9" customFormat="1" ht="15" customHeight="1" x14ac:dyDescent="0.35">
      <c r="A183" s="2"/>
      <c r="B183" s="18"/>
      <c r="D183" s="45"/>
      <c r="E183" s="45"/>
      <c r="F183" s="45"/>
      <c r="G183" s="45"/>
      <c r="H183" s="45"/>
      <c r="I183" s="45"/>
    </row>
    <row r="184" spans="1:9" customFormat="1" ht="15" customHeight="1" x14ac:dyDescent="0.35">
      <c r="A184" s="2"/>
      <c r="B184" s="18"/>
      <c r="D184" s="45"/>
      <c r="E184" s="45"/>
      <c r="F184" s="45"/>
      <c r="G184" s="45"/>
      <c r="H184" s="45"/>
      <c r="I184" s="45"/>
    </row>
    <row r="185" spans="1:9" customFormat="1" ht="15" customHeight="1" x14ac:dyDescent="0.35">
      <c r="A185" s="2"/>
      <c r="B185" s="18"/>
      <c r="D185" s="45"/>
      <c r="E185" s="45"/>
      <c r="F185" s="45"/>
      <c r="G185" s="45"/>
      <c r="H185" s="45"/>
      <c r="I185" s="45"/>
    </row>
    <row r="186" spans="1:9" customFormat="1" ht="15" customHeight="1" x14ac:dyDescent="0.35">
      <c r="A186" s="2"/>
      <c r="B186" s="18"/>
      <c r="D186" s="45"/>
      <c r="E186" s="45"/>
      <c r="F186" s="45"/>
      <c r="G186" s="45"/>
      <c r="H186" s="45"/>
      <c r="I186" s="45"/>
    </row>
    <row r="187" spans="1:9" customFormat="1" ht="15" customHeight="1" x14ac:dyDescent="0.35">
      <c r="A187" s="2"/>
      <c r="B187" s="18"/>
      <c r="D187" s="45"/>
      <c r="E187" s="45"/>
      <c r="F187" s="45"/>
      <c r="G187" s="45"/>
      <c r="H187" s="45"/>
      <c r="I187" s="45"/>
    </row>
    <row r="188" spans="1:9" customFormat="1" ht="15" customHeight="1" x14ac:dyDescent="0.35">
      <c r="A188" s="2"/>
      <c r="B188" s="18"/>
      <c r="D188" s="45"/>
      <c r="E188" s="45"/>
      <c r="F188" s="45"/>
      <c r="G188" s="45"/>
      <c r="H188" s="45"/>
      <c r="I188" s="45"/>
    </row>
    <row r="189" spans="1:9" customFormat="1" ht="15" customHeight="1" x14ac:dyDescent="0.35">
      <c r="A189" s="2"/>
      <c r="B189" s="18"/>
      <c r="D189" s="44"/>
      <c r="E189" s="44"/>
      <c r="F189" s="44"/>
      <c r="G189" s="44"/>
      <c r="H189" s="44"/>
      <c r="I189" s="44"/>
    </row>
    <row r="190" spans="1:9" customFormat="1" ht="15" customHeight="1" x14ac:dyDescent="0.35">
      <c r="A190" s="2"/>
      <c r="B190" s="18"/>
      <c r="D190" s="44"/>
      <c r="E190" s="44"/>
      <c r="F190" s="44"/>
      <c r="G190" s="44"/>
      <c r="H190" s="44"/>
      <c r="I190" s="44"/>
    </row>
    <row r="191" spans="1:9" customFormat="1" ht="15" customHeight="1" x14ac:dyDescent="0.35">
      <c r="A191" s="2"/>
      <c r="B191" s="18"/>
      <c r="D191" s="44"/>
      <c r="E191" s="44"/>
      <c r="F191" s="44"/>
      <c r="G191" s="44"/>
      <c r="H191" s="44"/>
      <c r="I191" s="44"/>
    </row>
    <row r="192" spans="1:9" customFormat="1" ht="15" customHeight="1" x14ac:dyDescent="0.35">
      <c r="A192" s="2"/>
      <c r="B192" s="18"/>
      <c r="D192" s="44"/>
      <c r="E192" s="44"/>
      <c r="F192" s="44"/>
      <c r="G192" s="44"/>
      <c r="H192" s="44"/>
      <c r="I192" s="44"/>
    </row>
    <row r="193" spans="1:9" customFormat="1" ht="15" customHeight="1" x14ac:dyDescent="0.35">
      <c r="A193" s="2"/>
      <c r="B193" s="18"/>
      <c r="D193" s="44"/>
      <c r="E193" s="44"/>
      <c r="F193" s="44"/>
      <c r="G193" s="44"/>
      <c r="H193" s="44"/>
      <c r="I193" s="44"/>
    </row>
    <row r="194" spans="1:9" customFormat="1" ht="15" customHeight="1" x14ac:dyDescent="0.35">
      <c r="A194" s="2"/>
      <c r="B194" s="18"/>
      <c r="D194" s="44"/>
      <c r="E194" s="44"/>
      <c r="F194" s="44"/>
      <c r="G194" s="44"/>
      <c r="H194" s="44"/>
      <c r="I194" s="44"/>
    </row>
    <row r="195" spans="1:9" customFormat="1" ht="15" customHeight="1" x14ac:dyDescent="0.35">
      <c r="A195" s="2"/>
      <c r="B195" s="18"/>
      <c r="D195" s="44"/>
      <c r="E195" s="44"/>
      <c r="F195" s="44"/>
      <c r="G195" s="44"/>
      <c r="H195" s="44"/>
      <c r="I195" s="44"/>
    </row>
    <row r="196" spans="1:9" customFormat="1" ht="15" customHeight="1" x14ac:dyDescent="0.35">
      <c r="A196" s="2"/>
      <c r="B196" s="18"/>
      <c r="D196" s="44"/>
      <c r="E196" s="44"/>
      <c r="F196" s="44"/>
      <c r="G196" s="44"/>
      <c r="H196" s="44"/>
      <c r="I196" s="44"/>
    </row>
    <row r="197" spans="1:9" customFormat="1" ht="15" customHeight="1" x14ac:dyDescent="0.35">
      <c r="A197" s="2"/>
      <c r="B197" s="18"/>
      <c r="D197" s="44"/>
      <c r="E197" s="44"/>
      <c r="F197" s="44"/>
      <c r="G197" s="44"/>
      <c r="H197" s="44"/>
      <c r="I197" s="44"/>
    </row>
    <row r="198" spans="1:9" customFormat="1" ht="15" customHeight="1" x14ac:dyDescent="0.35">
      <c r="A198" s="2"/>
      <c r="B198" s="18"/>
      <c r="D198" s="44"/>
      <c r="E198" s="44"/>
      <c r="F198" s="44"/>
      <c r="G198" s="44"/>
      <c r="H198" s="44"/>
      <c r="I198" s="44"/>
    </row>
    <row r="199" spans="1:9" customFormat="1" ht="15" customHeight="1" x14ac:dyDescent="0.35">
      <c r="A199" s="2"/>
      <c r="B199" s="18"/>
      <c r="D199" s="44"/>
      <c r="E199" s="44"/>
      <c r="F199" s="44"/>
      <c r="G199" s="44"/>
      <c r="H199" s="44"/>
      <c r="I199" s="44"/>
    </row>
    <row r="200" spans="1:9" customFormat="1" ht="15" customHeight="1" x14ac:dyDescent="0.35">
      <c r="A200" s="2"/>
      <c r="B200" s="18"/>
      <c r="D200" s="44"/>
      <c r="E200" s="44"/>
      <c r="F200" s="44"/>
      <c r="G200" s="44"/>
      <c r="H200" s="44"/>
      <c r="I200" s="44"/>
    </row>
    <row r="201" spans="1:9" customFormat="1" ht="15" customHeight="1" x14ac:dyDescent="0.35">
      <c r="A201" s="2"/>
      <c r="B201" s="18"/>
      <c r="D201" s="44"/>
      <c r="E201" s="44"/>
      <c r="F201" s="44"/>
      <c r="G201" s="44"/>
      <c r="H201" s="44"/>
      <c r="I201" s="44"/>
    </row>
    <row r="202" spans="1:9" customFormat="1" ht="15" customHeight="1" x14ac:dyDescent="0.35">
      <c r="A202" s="2"/>
      <c r="B202" s="18"/>
      <c r="D202" s="44"/>
      <c r="E202" s="44"/>
      <c r="F202" s="44"/>
      <c r="G202" s="44"/>
      <c r="H202" s="44"/>
      <c r="I202" s="44"/>
    </row>
    <row r="203" spans="1:9" customFormat="1" ht="15" customHeight="1" x14ac:dyDescent="0.35">
      <c r="A203" s="2"/>
      <c r="B203" s="18"/>
      <c r="D203" s="44"/>
      <c r="E203" s="44"/>
      <c r="F203" s="44"/>
      <c r="G203" s="44"/>
      <c r="H203" s="44"/>
      <c r="I203" s="44"/>
    </row>
    <row r="204" spans="1:9" customFormat="1" ht="15" customHeight="1" x14ac:dyDescent="0.35">
      <c r="A204" s="2"/>
      <c r="B204" s="18"/>
      <c r="D204" s="44"/>
      <c r="E204" s="44"/>
      <c r="F204" s="44"/>
      <c r="G204" s="44"/>
      <c r="H204" s="44"/>
      <c r="I204" s="44"/>
    </row>
    <row r="205" spans="1:9" customFormat="1" ht="15" customHeight="1" x14ac:dyDescent="0.35">
      <c r="A205" s="2"/>
      <c r="B205" s="18"/>
      <c r="D205" s="44"/>
      <c r="E205" s="44"/>
      <c r="F205" s="44"/>
      <c r="G205" s="44"/>
      <c r="H205" s="44"/>
      <c r="I205" s="44"/>
    </row>
    <row r="206" spans="1:9" customFormat="1" ht="15" customHeight="1" x14ac:dyDescent="0.35">
      <c r="A206" s="2"/>
      <c r="B206" s="18"/>
      <c r="D206" s="44"/>
      <c r="E206" s="44"/>
      <c r="F206" s="44"/>
      <c r="G206" s="44"/>
      <c r="H206" s="44"/>
      <c r="I206" s="44"/>
    </row>
    <row r="207" spans="1:9" customFormat="1" ht="15" customHeight="1" x14ac:dyDescent="0.35">
      <c r="A207" s="2"/>
      <c r="B207" s="18"/>
      <c r="D207" s="44"/>
      <c r="E207" s="44"/>
      <c r="F207" s="44"/>
      <c r="G207" s="44"/>
      <c r="H207" s="44"/>
      <c r="I207" s="44"/>
    </row>
    <row r="208" spans="1:9" customFormat="1" ht="15" customHeight="1" x14ac:dyDescent="0.35">
      <c r="A208" s="2"/>
      <c r="B208" s="18"/>
      <c r="D208" s="44"/>
      <c r="E208" s="44"/>
      <c r="F208" s="44"/>
      <c r="G208" s="44"/>
      <c r="H208" s="44"/>
      <c r="I208" s="44"/>
    </row>
    <row r="209" spans="1:9" customFormat="1" ht="15" customHeight="1" x14ac:dyDescent="0.35">
      <c r="A209" s="2"/>
      <c r="B209" s="18"/>
      <c r="D209" s="45"/>
      <c r="E209" s="45"/>
      <c r="F209" s="45"/>
      <c r="G209" s="45"/>
      <c r="H209" s="45"/>
      <c r="I209" s="45"/>
    </row>
    <row r="210" spans="1:9" customFormat="1" ht="15" customHeight="1" x14ac:dyDescent="0.35">
      <c r="A210" s="2"/>
      <c r="B210" s="18"/>
      <c r="D210" s="44"/>
      <c r="E210" s="44"/>
      <c r="F210" s="44"/>
      <c r="G210" s="44"/>
      <c r="H210" s="44"/>
      <c r="I210" s="44"/>
    </row>
    <row r="211" spans="1:9" customFormat="1" ht="15" customHeight="1" x14ac:dyDescent="0.35">
      <c r="A211" s="2"/>
      <c r="B211" s="18"/>
      <c r="D211" s="44"/>
      <c r="E211" s="44"/>
      <c r="F211" s="44"/>
      <c r="G211" s="44"/>
      <c r="H211" s="44"/>
      <c r="I211" s="44"/>
    </row>
    <row r="212" spans="1:9" customFormat="1" ht="15" customHeight="1" x14ac:dyDescent="0.35">
      <c r="A212" s="2"/>
      <c r="B212" s="18"/>
      <c r="D212" s="44"/>
      <c r="E212" s="44"/>
      <c r="F212" s="44"/>
      <c r="G212" s="44"/>
      <c r="H212" s="44"/>
      <c r="I212" s="44"/>
    </row>
    <row r="213" spans="1:9" customFormat="1" ht="15" customHeight="1" x14ac:dyDescent="0.35">
      <c r="A213" s="2"/>
      <c r="B213" s="18"/>
      <c r="D213" s="44"/>
      <c r="E213" s="44"/>
      <c r="F213" s="44"/>
      <c r="G213" s="44"/>
      <c r="H213" s="44"/>
      <c r="I213" s="44"/>
    </row>
    <row r="214" spans="1:9" customFormat="1" ht="15" customHeight="1" x14ac:dyDescent="0.35">
      <c r="A214" s="2"/>
      <c r="B214" s="18"/>
      <c r="D214" s="44"/>
      <c r="E214" s="44"/>
      <c r="F214" s="44"/>
      <c r="G214" s="44"/>
      <c r="H214" s="44"/>
      <c r="I214" s="44"/>
    </row>
    <row r="215" spans="1:9" customFormat="1" ht="15" customHeight="1" x14ac:dyDescent="0.35">
      <c r="A215" s="2"/>
      <c r="B215" s="18"/>
      <c r="C215" s="4"/>
      <c r="D215" s="48"/>
      <c r="E215" s="48"/>
      <c r="F215" s="48"/>
      <c r="G215" s="48"/>
      <c r="H215" s="48"/>
      <c r="I215" s="48"/>
    </row>
    <row r="216" spans="1:9" customFormat="1" ht="15" customHeight="1" x14ac:dyDescent="0.35">
      <c r="A216" s="2"/>
      <c r="B216" s="18"/>
      <c r="D216" s="45"/>
      <c r="E216" s="45"/>
      <c r="F216" s="45"/>
      <c r="G216" s="45"/>
      <c r="H216" s="45"/>
      <c r="I216" s="45"/>
    </row>
    <row r="217" spans="1:9" customFormat="1" ht="15" customHeight="1" x14ac:dyDescent="0.35">
      <c r="A217" s="2"/>
      <c r="B217" s="18"/>
      <c r="D217" s="44"/>
      <c r="E217" s="44"/>
      <c r="F217" s="44"/>
      <c r="G217" s="44"/>
      <c r="H217" s="44"/>
      <c r="I217" s="44"/>
    </row>
    <row r="218" spans="1:9" customFormat="1" ht="15" customHeight="1" x14ac:dyDescent="0.35">
      <c r="A218" s="2"/>
      <c r="B218" s="18"/>
      <c r="D218" s="44"/>
      <c r="E218" s="44"/>
      <c r="F218" s="44"/>
      <c r="G218" s="44"/>
      <c r="H218" s="44"/>
      <c r="I218" s="44"/>
    </row>
    <row r="219" spans="1:9" customFormat="1" ht="15" customHeight="1" x14ac:dyDescent="0.35">
      <c r="A219" s="2"/>
      <c r="B219" s="18"/>
      <c r="D219" s="44"/>
      <c r="E219" s="44"/>
      <c r="F219" s="44"/>
      <c r="G219" s="44"/>
      <c r="H219" s="44"/>
      <c r="I219" s="44"/>
    </row>
    <row r="220" spans="1:9" customFormat="1" ht="15" customHeight="1" x14ac:dyDescent="0.35">
      <c r="A220" s="2"/>
      <c r="B220" s="18"/>
      <c r="D220" s="44"/>
      <c r="E220" s="44"/>
      <c r="F220" s="44"/>
      <c r="G220" s="44"/>
      <c r="H220" s="44"/>
      <c r="I220" s="44"/>
    </row>
    <row r="221" spans="1:9" customFormat="1" ht="15" customHeight="1" x14ac:dyDescent="0.35">
      <c r="A221" s="2"/>
      <c r="B221" s="18"/>
      <c r="D221" s="44"/>
      <c r="E221" s="44"/>
      <c r="F221" s="44"/>
      <c r="G221" s="44"/>
      <c r="H221" s="44"/>
      <c r="I221" s="44"/>
    </row>
    <row r="222" spans="1:9" customFormat="1" ht="15" customHeight="1" x14ac:dyDescent="0.35">
      <c r="A222" s="3"/>
      <c r="B222" s="19"/>
      <c r="C222" s="4"/>
      <c r="D222" s="50"/>
      <c r="E222" s="50"/>
      <c r="F222" s="50"/>
      <c r="G222" s="50"/>
      <c r="H222" s="50"/>
      <c r="I222" s="50"/>
    </row>
    <row r="223" spans="1:9" customFormat="1" ht="15" customHeight="1" x14ac:dyDescent="0.35">
      <c r="A223" s="2"/>
      <c r="B223" s="18"/>
      <c r="D223" s="44"/>
      <c r="E223" s="44"/>
      <c r="F223" s="44"/>
      <c r="G223" s="44"/>
      <c r="H223" s="44"/>
      <c r="I223" s="44"/>
    </row>
    <row r="224" spans="1:9" customFormat="1" ht="15" customHeight="1" x14ac:dyDescent="0.35">
      <c r="A224" s="2"/>
      <c r="B224" s="18"/>
      <c r="D224" s="44"/>
      <c r="E224" s="44"/>
      <c r="F224" s="44"/>
      <c r="G224" s="44"/>
      <c r="H224" s="44"/>
      <c r="I224" s="44"/>
    </row>
    <row r="225" spans="1:9" customFormat="1" ht="15" customHeight="1" x14ac:dyDescent="0.35">
      <c r="A225" s="2"/>
      <c r="B225" s="18"/>
      <c r="D225" s="44"/>
      <c r="E225" s="44"/>
      <c r="F225" s="44"/>
      <c r="G225" s="44"/>
      <c r="H225" s="44"/>
      <c r="I225" s="44"/>
    </row>
    <row r="226" spans="1:9" customFormat="1" ht="15" customHeight="1" x14ac:dyDescent="0.35">
      <c r="A226" s="2"/>
      <c r="B226" s="18"/>
      <c r="D226" s="44"/>
      <c r="E226" s="44"/>
      <c r="F226" s="44"/>
      <c r="G226" s="44"/>
      <c r="H226" s="44"/>
      <c r="I226" s="44"/>
    </row>
    <row r="227" spans="1:9" customFormat="1" ht="15" customHeight="1" x14ac:dyDescent="0.35">
      <c r="A227" s="2"/>
      <c r="B227" s="18"/>
      <c r="D227" s="44"/>
      <c r="E227" s="44"/>
      <c r="F227" s="44"/>
      <c r="G227" s="44"/>
      <c r="H227" s="44"/>
      <c r="I227" s="44"/>
    </row>
    <row r="228" spans="1:9" customFormat="1" ht="15" customHeight="1" x14ac:dyDescent="0.35">
      <c r="A228" s="2"/>
      <c r="B228" s="18"/>
      <c r="D228" s="44"/>
      <c r="E228" s="44"/>
      <c r="F228" s="44"/>
      <c r="G228" s="44"/>
      <c r="H228" s="44"/>
      <c r="I228" s="44"/>
    </row>
    <row r="229" spans="1:9" customFormat="1" ht="15" customHeight="1" x14ac:dyDescent="0.35">
      <c r="A229" s="2"/>
      <c r="B229" s="18"/>
      <c r="D229" s="45"/>
      <c r="E229" s="45"/>
      <c r="F229" s="45"/>
      <c r="G229" s="45"/>
      <c r="H229" s="45"/>
      <c r="I229" s="45"/>
    </row>
    <row r="230" spans="1:9" customFormat="1" ht="15" customHeight="1" x14ac:dyDescent="0.35">
      <c r="A230" s="2"/>
      <c r="B230" s="18"/>
      <c r="D230" s="44"/>
      <c r="E230" s="44"/>
      <c r="F230" s="44"/>
      <c r="G230" s="44"/>
      <c r="H230" s="44"/>
      <c r="I230" s="44"/>
    </row>
    <row r="231" spans="1:9" customFormat="1" ht="15" customHeight="1" x14ac:dyDescent="0.35">
      <c r="A231" s="2"/>
      <c r="B231" s="18"/>
      <c r="D231" s="44"/>
      <c r="E231" s="44"/>
      <c r="F231" s="44"/>
      <c r="G231" s="44"/>
      <c r="H231" s="44"/>
      <c r="I231" s="44"/>
    </row>
    <row r="232" spans="1:9" customFormat="1" ht="15" customHeight="1" x14ac:dyDescent="0.35">
      <c r="A232" s="2"/>
      <c r="B232" s="18"/>
      <c r="D232" s="44"/>
      <c r="E232" s="44"/>
      <c r="F232" s="44"/>
      <c r="G232" s="44"/>
      <c r="H232" s="44"/>
      <c r="I232" s="44"/>
    </row>
    <row r="233" spans="1:9" customFormat="1" ht="15" customHeight="1" x14ac:dyDescent="0.35">
      <c r="A233" s="2"/>
      <c r="B233" s="18"/>
      <c r="D233" s="44"/>
      <c r="E233" s="44"/>
      <c r="F233" s="44"/>
      <c r="G233" s="44"/>
      <c r="H233" s="44"/>
      <c r="I233" s="44"/>
    </row>
    <row r="234" spans="1:9" customFormat="1" ht="15" customHeight="1" x14ac:dyDescent="0.35">
      <c r="A234" s="2"/>
      <c r="B234" s="18"/>
      <c r="D234" s="44"/>
      <c r="E234" s="44"/>
      <c r="F234" s="44"/>
      <c r="G234" s="44"/>
      <c r="H234" s="44"/>
      <c r="I234" s="44"/>
    </row>
    <row r="235" spans="1:9" customFormat="1" ht="15" customHeight="1" x14ac:dyDescent="0.35">
      <c r="A235" s="3"/>
      <c r="B235" s="19"/>
      <c r="C235" s="4"/>
      <c r="D235" s="49"/>
      <c r="E235" s="49"/>
      <c r="F235" s="49"/>
      <c r="G235" s="49"/>
      <c r="H235" s="49"/>
      <c r="I235" s="49"/>
    </row>
    <row r="236" spans="1:9" customFormat="1" ht="15" customHeight="1" x14ac:dyDescent="0.35">
      <c r="A236" s="2"/>
      <c r="B236" s="18"/>
      <c r="D236" s="45"/>
      <c r="E236" s="45"/>
      <c r="F236" s="45"/>
      <c r="G236" s="45"/>
      <c r="H236" s="45"/>
      <c r="I236" s="45"/>
    </row>
    <row r="237" spans="1:9" customFormat="1" ht="15" customHeight="1" x14ac:dyDescent="0.35">
      <c r="A237" s="2"/>
      <c r="B237" s="18"/>
      <c r="D237" s="45"/>
      <c r="E237" s="45"/>
      <c r="F237" s="45"/>
      <c r="G237" s="45"/>
      <c r="H237" s="45"/>
      <c r="I237" s="45"/>
    </row>
    <row r="238" spans="1:9" customFormat="1" ht="15" customHeight="1" x14ac:dyDescent="0.35">
      <c r="A238" s="2"/>
      <c r="B238" s="18"/>
      <c r="D238" s="45"/>
      <c r="E238" s="45"/>
      <c r="F238" s="45"/>
      <c r="G238" s="45"/>
      <c r="H238" s="45"/>
      <c r="I238" s="45"/>
    </row>
    <row r="239" spans="1:9" customFormat="1" ht="15" customHeight="1" x14ac:dyDescent="0.35">
      <c r="A239" s="2"/>
      <c r="B239" s="18"/>
      <c r="D239" s="45"/>
      <c r="E239" s="45"/>
      <c r="F239" s="45"/>
      <c r="G239" s="45"/>
      <c r="H239" s="45"/>
      <c r="I239" s="45"/>
    </row>
    <row r="240" spans="1:9" customFormat="1" ht="15" customHeight="1" x14ac:dyDescent="0.35">
      <c r="A240" s="2"/>
      <c r="B240" s="18"/>
      <c r="D240" s="45"/>
      <c r="E240" s="45"/>
      <c r="F240" s="45"/>
      <c r="G240" s="45"/>
      <c r="H240" s="45"/>
      <c r="I240" s="45"/>
    </row>
    <row r="241" spans="1:9" customFormat="1" ht="15" customHeight="1" x14ac:dyDescent="0.35">
      <c r="A241" s="2"/>
      <c r="B241" s="18"/>
      <c r="D241" s="45"/>
      <c r="E241" s="45"/>
      <c r="F241" s="45"/>
      <c r="G241" s="45"/>
      <c r="H241" s="45"/>
      <c r="I241" s="45"/>
    </row>
    <row r="242" spans="1:9" customFormat="1" ht="15" customHeight="1" x14ac:dyDescent="0.35">
      <c r="A242" s="3"/>
      <c r="B242" s="19"/>
      <c r="C242" s="4"/>
      <c r="D242" s="46"/>
      <c r="E242" s="46"/>
      <c r="F242" s="46"/>
      <c r="G242" s="46"/>
      <c r="H242" s="46"/>
      <c r="I242" s="46"/>
    </row>
    <row r="243" spans="1:9" customFormat="1" ht="15" customHeight="1" x14ac:dyDescent="0.35">
      <c r="A243" s="2"/>
      <c r="B243" s="18"/>
      <c r="D243" s="44"/>
      <c r="E243" s="44"/>
      <c r="F243" s="44"/>
      <c r="G243" s="44"/>
      <c r="H243" s="44"/>
      <c r="I243" s="44"/>
    </row>
    <row r="244" spans="1:9" customFormat="1" ht="15" customHeight="1" x14ac:dyDescent="0.35">
      <c r="A244" s="2"/>
      <c r="B244" s="18"/>
      <c r="D244" s="44"/>
      <c r="E244" s="44"/>
      <c r="F244" s="44"/>
      <c r="G244" s="44"/>
      <c r="H244" s="44"/>
      <c r="I244" s="44"/>
    </row>
    <row r="245" spans="1:9" customFormat="1" ht="15" customHeight="1" x14ac:dyDescent="0.35">
      <c r="A245" s="3"/>
      <c r="B245" s="19"/>
      <c r="C245" s="4"/>
      <c r="D245" s="46"/>
      <c r="E245" s="46"/>
      <c r="F245" s="46"/>
      <c r="G245" s="46"/>
      <c r="H245" s="46"/>
      <c r="I245" s="46"/>
    </row>
    <row r="246" spans="1:9" customFormat="1" ht="15" customHeight="1" x14ac:dyDescent="0.35">
      <c r="A246" s="2"/>
      <c r="B246" s="18"/>
      <c r="D246" s="44"/>
      <c r="E246" s="44"/>
      <c r="F246" s="44"/>
      <c r="G246" s="44"/>
      <c r="H246" s="44"/>
      <c r="I246" s="44"/>
    </row>
    <row r="247" spans="1:9" customFormat="1" ht="15" customHeight="1" x14ac:dyDescent="0.35">
      <c r="A247" s="2"/>
      <c r="B247" s="18"/>
      <c r="D247" s="44"/>
      <c r="E247" s="44"/>
      <c r="F247" s="44"/>
      <c r="G247" s="44"/>
      <c r="H247" s="44"/>
      <c r="I247" s="44"/>
    </row>
    <row r="248" spans="1:9" customFormat="1" ht="15" customHeight="1" x14ac:dyDescent="0.35">
      <c r="A248" s="3"/>
      <c r="B248" s="19"/>
      <c r="C248" s="4"/>
      <c r="D248" s="46"/>
      <c r="E248" s="46"/>
      <c r="F248" s="46"/>
      <c r="G248" s="46"/>
      <c r="H248" s="46"/>
      <c r="I248" s="46"/>
    </row>
    <row r="249" spans="1:9" customFormat="1" ht="15" customHeight="1" x14ac:dyDescent="0.35">
      <c r="A249" s="2"/>
      <c r="B249" s="18"/>
      <c r="D249" s="44"/>
      <c r="E249" s="44"/>
      <c r="F249" s="44"/>
      <c r="G249" s="44"/>
      <c r="H249" s="44"/>
      <c r="I249" s="44"/>
    </row>
    <row r="250" spans="1:9" customFormat="1" ht="15" customHeight="1" x14ac:dyDescent="0.35">
      <c r="A250" s="2"/>
      <c r="B250" s="18"/>
      <c r="D250" s="44"/>
      <c r="E250" s="44"/>
      <c r="F250" s="44"/>
      <c r="G250" s="44"/>
      <c r="H250" s="44"/>
      <c r="I250" s="44"/>
    </row>
    <row r="251" spans="1:9" customFormat="1" ht="15" customHeight="1" x14ac:dyDescent="0.35">
      <c r="A251" s="3"/>
      <c r="B251" s="19"/>
      <c r="C251" s="4"/>
      <c r="D251" s="46"/>
      <c r="E251" s="46"/>
      <c r="F251" s="46"/>
      <c r="G251" s="46"/>
      <c r="H251" s="46"/>
      <c r="I251" s="46"/>
    </row>
    <row r="252" spans="1:9" customFormat="1" ht="15" customHeight="1" x14ac:dyDescent="0.35">
      <c r="A252" s="2"/>
      <c r="B252" s="18"/>
      <c r="D252" s="44"/>
      <c r="E252" s="44"/>
      <c r="F252" s="44"/>
      <c r="G252" s="44"/>
      <c r="H252" s="44"/>
      <c r="I252" s="44"/>
    </row>
    <row r="253" spans="1:9" customFormat="1" ht="15" customHeight="1" x14ac:dyDescent="0.35">
      <c r="A253" s="2"/>
      <c r="B253" s="18"/>
      <c r="D253" s="44"/>
      <c r="E253" s="44"/>
      <c r="F253" s="44"/>
      <c r="G253" s="44"/>
      <c r="H253" s="44"/>
      <c r="I253" s="44"/>
    </row>
    <row r="254" spans="1:9" customFormat="1" ht="15" customHeight="1" x14ac:dyDescent="0.35">
      <c r="A254" s="2"/>
      <c r="B254" s="18"/>
      <c r="D254" s="44"/>
      <c r="E254" s="44"/>
      <c r="F254" s="44"/>
      <c r="G254" s="44"/>
      <c r="H254" s="44"/>
      <c r="I254" s="44"/>
    </row>
    <row r="255" spans="1:9" customFormat="1" ht="15" customHeight="1" x14ac:dyDescent="0.35">
      <c r="A255" s="2"/>
      <c r="B255" s="18"/>
      <c r="D255" s="44"/>
      <c r="E255" s="44"/>
      <c r="F255" s="44"/>
      <c r="G255" s="44"/>
      <c r="H255" s="44"/>
      <c r="I255" s="44"/>
    </row>
    <row r="256" spans="1:9" customFormat="1" ht="15" customHeight="1" x14ac:dyDescent="0.35">
      <c r="A256" s="2"/>
      <c r="B256" s="18"/>
      <c r="D256" s="44"/>
      <c r="E256" s="44"/>
      <c r="F256" s="44"/>
      <c r="G256" s="44"/>
      <c r="H256" s="44"/>
      <c r="I256" s="44"/>
    </row>
    <row r="257" spans="1:9" customFormat="1" ht="15" customHeight="1" x14ac:dyDescent="0.35">
      <c r="A257" s="2"/>
      <c r="B257" s="18"/>
      <c r="D257" s="44"/>
      <c r="E257" s="44"/>
      <c r="F257" s="44"/>
      <c r="G257" s="44"/>
      <c r="H257" s="44"/>
      <c r="I257" s="44"/>
    </row>
    <row r="258" spans="1:9" customFormat="1" ht="15" customHeight="1" x14ac:dyDescent="0.35">
      <c r="A258" s="2"/>
      <c r="B258" s="18"/>
      <c r="D258" s="45"/>
      <c r="E258" s="45"/>
      <c r="F258" s="45"/>
      <c r="G258" s="45"/>
      <c r="H258" s="45"/>
      <c r="I258" s="45"/>
    </row>
    <row r="259" spans="1:9" customFormat="1" ht="15" customHeight="1" x14ac:dyDescent="0.35">
      <c r="A259" s="2"/>
      <c r="B259" s="18"/>
      <c r="D259" s="44"/>
      <c r="E259" s="44"/>
      <c r="F259" s="44"/>
      <c r="G259" s="44"/>
      <c r="H259" s="44"/>
      <c r="I259" s="44"/>
    </row>
    <row r="260" spans="1:9" customFormat="1" ht="15" customHeight="1" x14ac:dyDescent="0.35">
      <c r="A260" s="2"/>
      <c r="B260" s="18"/>
      <c r="D260" s="44"/>
      <c r="E260" s="44"/>
      <c r="F260" s="44"/>
      <c r="G260" s="44"/>
      <c r="H260" s="44"/>
      <c r="I260" s="44"/>
    </row>
    <row r="261" spans="1:9" customFormat="1" ht="15" customHeight="1" x14ac:dyDescent="0.35">
      <c r="A261" s="2"/>
      <c r="B261" s="18"/>
      <c r="D261" s="44"/>
      <c r="E261" s="44"/>
      <c r="F261" s="44"/>
      <c r="G261" s="44"/>
      <c r="H261" s="44"/>
      <c r="I261" s="44"/>
    </row>
    <row r="262" spans="1:9" customFormat="1" ht="15" customHeight="1" x14ac:dyDescent="0.35">
      <c r="A262" s="2"/>
      <c r="B262" s="18"/>
      <c r="D262" s="44"/>
      <c r="E262" s="44"/>
      <c r="F262" s="44"/>
      <c r="G262" s="44"/>
      <c r="H262" s="44"/>
      <c r="I262" s="44"/>
    </row>
    <row r="263" spans="1:9" customFormat="1" ht="15" customHeight="1" x14ac:dyDescent="0.35">
      <c r="A263" s="2"/>
      <c r="B263" s="18"/>
      <c r="D263" s="44"/>
      <c r="E263" s="44"/>
      <c r="F263" s="44"/>
      <c r="G263" s="44"/>
      <c r="H263" s="44"/>
      <c r="I263" s="44"/>
    </row>
    <row r="264" spans="1:9" customFormat="1" ht="15" customHeight="1" x14ac:dyDescent="0.35">
      <c r="A264" s="3"/>
      <c r="B264" s="19"/>
      <c r="C264" s="4"/>
      <c r="D264" s="51"/>
      <c r="E264" s="51"/>
      <c r="F264" s="51"/>
      <c r="G264" s="51"/>
      <c r="H264" s="51"/>
      <c r="I264" s="51"/>
    </row>
    <row r="265" spans="1:9" customFormat="1" ht="15" customHeight="1" x14ac:dyDescent="0.35">
      <c r="A265" s="2"/>
      <c r="B265" s="18"/>
      <c r="D265" s="44"/>
      <c r="E265" s="44"/>
      <c r="F265" s="44"/>
      <c r="G265" s="44"/>
      <c r="H265" s="44"/>
      <c r="I265" s="44"/>
    </row>
    <row r="266" spans="1:9" customFormat="1" ht="15" customHeight="1" x14ac:dyDescent="0.35">
      <c r="A266" s="2"/>
      <c r="B266" s="18"/>
      <c r="D266" s="44"/>
      <c r="E266" s="44"/>
      <c r="F266" s="44"/>
      <c r="G266" s="44"/>
      <c r="H266" s="44"/>
      <c r="I266" s="44"/>
    </row>
    <row r="267" spans="1:9" customFormat="1" ht="15" customHeight="1" x14ac:dyDescent="0.35">
      <c r="A267" s="2"/>
      <c r="B267" s="18"/>
      <c r="D267" s="44"/>
      <c r="E267" s="44"/>
      <c r="F267" s="44"/>
      <c r="G267" s="44"/>
      <c r="H267" s="44"/>
      <c r="I267" s="44"/>
    </row>
    <row r="268" spans="1:9" customFormat="1" ht="15" customHeight="1" x14ac:dyDescent="0.35">
      <c r="A268" s="2"/>
      <c r="B268" s="18"/>
      <c r="D268" s="44"/>
      <c r="E268" s="44"/>
      <c r="F268" s="44"/>
      <c r="G268" s="44"/>
      <c r="H268" s="44"/>
      <c r="I268" s="44"/>
    </row>
    <row r="269" spans="1:9" customFormat="1" ht="15" customHeight="1" x14ac:dyDescent="0.35">
      <c r="A269" s="2"/>
      <c r="B269" s="18"/>
      <c r="D269" s="44"/>
      <c r="E269" s="44"/>
      <c r="F269" s="44"/>
      <c r="G269" s="44"/>
      <c r="H269" s="44"/>
      <c r="I269" s="44"/>
    </row>
    <row r="270" spans="1:9" customFormat="1" ht="15" customHeight="1" x14ac:dyDescent="0.35">
      <c r="A270" s="2"/>
      <c r="B270" s="18"/>
      <c r="D270" s="45"/>
      <c r="E270" s="45"/>
      <c r="F270" s="45"/>
      <c r="G270" s="45"/>
      <c r="H270" s="45"/>
      <c r="I270" s="45"/>
    </row>
    <row r="271" spans="1:9" customFormat="1" ht="15" customHeight="1" x14ac:dyDescent="0.35">
      <c r="A271" s="2"/>
      <c r="B271" s="18"/>
      <c r="D271" s="45"/>
      <c r="E271" s="45"/>
      <c r="F271" s="45"/>
      <c r="G271" s="45"/>
      <c r="H271" s="45"/>
      <c r="I271" s="45"/>
    </row>
    <row r="272" spans="1:9" customFormat="1" ht="15" customHeight="1" x14ac:dyDescent="0.35">
      <c r="A272" s="2"/>
      <c r="B272" s="18"/>
      <c r="D272" s="45"/>
      <c r="E272" s="45"/>
      <c r="F272" s="45"/>
      <c r="G272" s="45"/>
      <c r="H272" s="45"/>
      <c r="I272" s="45"/>
    </row>
    <row r="273" spans="1:9" customFormat="1" ht="15" customHeight="1" x14ac:dyDescent="0.35">
      <c r="A273" s="2"/>
      <c r="B273" s="18"/>
      <c r="D273" s="45"/>
      <c r="E273" s="45"/>
      <c r="F273" s="45"/>
      <c r="G273" s="45"/>
      <c r="H273" s="45"/>
      <c r="I273" s="45"/>
    </row>
    <row r="274" spans="1:9" customFormat="1" ht="21" customHeight="1" x14ac:dyDescent="0.35">
      <c r="A274" s="2"/>
      <c r="B274" s="18"/>
      <c r="D274" s="45"/>
      <c r="E274" s="45"/>
      <c r="F274" s="45"/>
      <c r="G274" s="45"/>
      <c r="H274" s="45"/>
      <c r="I274" s="45"/>
    </row>
    <row r="275" spans="1:9" customFormat="1" ht="21" customHeight="1" x14ac:dyDescent="0.35">
      <c r="A275" s="2"/>
      <c r="B275" s="18"/>
      <c r="D275" s="45"/>
      <c r="E275" s="45"/>
      <c r="F275" s="45"/>
      <c r="G275" s="45"/>
      <c r="H275" s="45"/>
      <c r="I275" s="45"/>
    </row>
    <row r="276" spans="1:9" customFormat="1" ht="15" customHeight="1" x14ac:dyDescent="0.35">
      <c r="A276" s="3"/>
      <c r="B276" s="19"/>
      <c r="C276" s="4"/>
      <c r="D276" s="46"/>
      <c r="E276" s="46"/>
      <c r="F276" s="46"/>
      <c r="G276" s="46"/>
      <c r="H276" s="46"/>
      <c r="I276" s="46"/>
    </row>
    <row r="277" spans="1:9" customFormat="1" ht="21" customHeight="1" x14ac:dyDescent="0.35">
      <c r="A277" s="2"/>
      <c r="B277" s="18"/>
      <c r="D277" s="44"/>
      <c r="E277" s="44"/>
      <c r="F277" s="44"/>
      <c r="G277" s="44"/>
      <c r="H277" s="44"/>
      <c r="I277" s="44"/>
    </row>
    <row r="278" spans="1:9" customFormat="1" ht="21" customHeight="1" x14ac:dyDescent="0.35">
      <c r="A278" s="2"/>
      <c r="B278" s="18"/>
      <c r="D278" s="45"/>
      <c r="E278" s="45"/>
      <c r="F278" s="45"/>
      <c r="G278" s="45"/>
      <c r="H278" s="45"/>
      <c r="I278" s="45"/>
    </row>
    <row r="279" spans="1:9" customFormat="1" ht="21" customHeight="1" x14ac:dyDescent="0.35">
      <c r="A279" s="2"/>
      <c r="B279" s="18"/>
      <c r="D279" s="44"/>
      <c r="E279" s="44"/>
      <c r="F279" s="44"/>
      <c r="G279" s="44"/>
      <c r="H279" s="44"/>
      <c r="I279" s="44"/>
    </row>
    <row r="280" spans="1:9" customFormat="1" ht="21" customHeight="1" x14ac:dyDescent="0.35">
      <c r="A280" s="2"/>
      <c r="B280" s="18"/>
      <c r="D280" s="44"/>
      <c r="E280" s="44"/>
      <c r="F280" s="44"/>
      <c r="G280" s="44"/>
      <c r="H280" s="44"/>
      <c r="I280" s="44"/>
    </row>
    <row r="281" spans="1:9" customFormat="1" ht="21" customHeight="1" x14ac:dyDescent="0.35">
      <c r="A281" s="2"/>
      <c r="B281" s="18"/>
      <c r="D281" s="44"/>
      <c r="E281" s="44"/>
      <c r="F281" s="44"/>
      <c r="G281" s="44"/>
      <c r="H281" s="44"/>
      <c r="I281" s="44"/>
    </row>
    <row r="282" spans="1:9" customFormat="1" ht="21" customHeight="1" x14ac:dyDescent="0.35">
      <c r="A282" s="2"/>
      <c r="B282" s="18"/>
      <c r="D282" s="44"/>
      <c r="E282" s="44"/>
      <c r="F282" s="44"/>
      <c r="G282" s="44"/>
      <c r="H282" s="44"/>
      <c r="I282" s="44"/>
    </row>
    <row r="283" spans="1:9" customFormat="1" ht="15" customHeight="1" x14ac:dyDescent="0.35">
      <c r="A283" s="3"/>
      <c r="B283" s="19"/>
      <c r="C283" s="4"/>
      <c r="D283" s="47"/>
      <c r="E283" s="47"/>
      <c r="F283" s="47"/>
      <c r="G283" s="47"/>
      <c r="H283" s="47"/>
      <c r="I283" s="47"/>
    </row>
    <row r="284" spans="1:9" customFormat="1" ht="21" customHeight="1" x14ac:dyDescent="0.35">
      <c r="A284" s="2"/>
      <c r="B284" s="18"/>
      <c r="D284" s="44"/>
      <c r="E284" s="44"/>
      <c r="F284" s="44"/>
      <c r="G284" s="44"/>
      <c r="H284" s="44"/>
      <c r="I284" s="44"/>
    </row>
    <row r="285" spans="1:9" customFormat="1" ht="21" customHeight="1" x14ac:dyDescent="0.35">
      <c r="A285" s="2"/>
      <c r="B285" s="18"/>
      <c r="D285" s="44"/>
      <c r="E285" s="44"/>
      <c r="F285" s="44"/>
      <c r="G285" s="44"/>
      <c r="H285" s="44"/>
      <c r="I285" s="44"/>
    </row>
    <row r="286" spans="1:9" customFormat="1" ht="21" customHeight="1" x14ac:dyDescent="0.35">
      <c r="A286" s="2"/>
      <c r="B286" s="18"/>
      <c r="D286" s="44"/>
      <c r="E286" s="44"/>
      <c r="F286" s="44"/>
      <c r="G286" s="44"/>
      <c r="H286" s="44"/>
      <c r="I286" s="44"/>
    </row>
    <row r="287" spans="1:9" customFormat="1" ht="21" customHeight="1" x14ac:dyDescent="0.35">
      <c r="A287" s="2"/>
      <c r="B287" s="18"/>
      <c r="D287" s="44"/>
      <c r="E287" s="44"/>
      <c r="F287" s="44"/>
      <c r="G287" s="44"/>
      <c r="H287" s="44"/>
      <c r="I287" s="44"/>
    </row>
    <row r="288" spans="1:9" customFormat="1" ht="21" customHeight="1" x14ac:dyDescent="0.35">
      <c r="A288" s="2"/>
      <c r="B288" s="18"/>
      <c r="D288" s="44"/>
      <c r="E288" s="44"/>
      <c r="F288" s="44"/>
      <c r="G288" s="44"/>
      <c r="H288" s="44"/>
      <c r="I288" s="44"/>
    </row>
    <row r="289" spans="1:9" customFormat="1" ht="21" customHeight="1" x14ac:dyDescent="0.35">
      <c r="A289" s="2"/>
      <c r="B289" s="18"/>
      <c r="D289" s="44"/>
      <c r="E289" s="44"/>
      <c r="F289" s="44"/>
      <c r="G289" s="44"/>
      <c r="H289" s="44"/>
      <c r="I289" s="44"/>
    </row>
    <row r="290" spans="1:9" customFormat="1" ht="15" customHeight="1" x14ac:dyDescent="0.35">
      <c r="A290" s="3"/>
      <c r="B290" s="19"/>
      <c r="C290" s="4"/>
      <c r="D290" s="46"/>
      <c r="E290" s="46"/>
      <c r="F290" s="46"/>
      <c r="G290" s="46"/>
      <c r="H290" s="46"/>
      <c r="I290" s="46"/>
    </row>
    <row r="291" spans="1:9" customFormat="1" ht="21" customHeight="1" x14ac:dyDescent="0.35">
      <c r="A291" s="2"/>
      <c r="B291" s="18"/>
      <c r="D291" s="45"/>
      <c r="E291" s="45"/>
      <c r="F291" s="45"/>
      <c r="G291" s="45"/>
      <c r="H291" s="45"/>
      <c r="I291" s="45"/>
    </row>
    <row r="292" spans="1:9" customFormat="1" ht="21" customHeight="1" x14ac:dyDescent="0.35">
      <c r="A292" s="2"/>
      <c r="B292" s="18"/>
      <c r="D292" s="45"/>
      <c r="E292" s="45"/>
      <c r="F292" s="45"/>
      <c r="G292" s="45"/>
      <c r="H292" s="45"/>
      <c r="I292" s="45"/>
    </row>
    <row r="293" spans="1:9" customFormat="1" ht="21" customHeight="1" x14ac:dyDescent="0.35">
      <c r="A293" s="2"/>
      <c r="B293" s="18"/>
      <c r="D293" s="45"/>
      <c r="E293" s="45"/>
      <c r="F293" s="45"/>
      <c r="G293" s="45"/>
      <c r="H293" s="45"/>
      <c r="I293" s="45"/>
    </row>
    <row r="294" spans="1:9" customFormat="1" ht="21" customHeight="1" x14ac:dyDescent="0.35">
      <c r="A294" s="2"/>
      <c r="B294" s="18"/>
      <c r="D294" s="45"/>
      <c r="E294" s="45"/>
      <c r="F294" s="45"/>
      <c r="G294" s="45"/>
      <c r="H294" s="45"/>
      <c r="I294" s="45"/>
    </row>
    <row r="295" spans="1:9" customFormat="1" ht="21" customHeight="1" x14ac:dyDescent="0.35">
      <c r="A295" s="2"/>
      <c r="B295" s="18"/>
      <c r="D295" s="45"/>
      <c r="E295" s="45"/>
      <c r="F295" s="45"/>
      <c r="G295" s="45"/>
      <c r="H295" s="45"/>
      <c r="I295" s="45"/>
    </row>
    <row r="296" spans="1:9" customFormat="1" ht="21" customHeight="1" x14ac:dyDescent="0.35">
      <c r="A296" s="2"/>
      <c r="B296" s="18"/>
      <c r="D296" s="45"/>
      <c r="E296" s="45"/>
      <c r="F296" s="45"/>
      <c r="G296" s="45"/>
      <c r="H296" s="45"/>
      <c r="I296" s="45"/>
    </row>
    <row r="297" spans="1:9" customFormat="1" ht="15" customHeight="1" x14ac:dyDescent="0.35">
      <c r="A297" s="3"/>
      <c r="B297" s="19"/>
      <c r="C297" s="4"/>
      <c r="D297" s="46"/>
      <c r="E297" s="46"/>
      <c r="F297" s="46"/>
      <c r="G297" s="46"/>
      <c r="H297" s="46"/>
      <c r="I297" s="46"/>
    </row>
    <row r="298" spans="1:9" customFormat="1" ht="21" customHeight="1" x14ac:dyDescent="0.35">
      <c r="A298" s="2"/>
      <c r="B298" s="18"/>
      <c r="D298" s="45"/>
      <c r="E298" s="45"/>
      <c r="F298" s="45"/>
      <c r="G298" s="45"/>
      <c r="H298" s="45"/>
      <c r="I298" s="45"/>
    </row>
    <row r="299" spans="1:9" customFormat="1" ht="21" customHeight="1" x14ac:dyDescent="0.35">
      <c r="A299" s="2"/>
      <c r="B299" s="18"/>
      <c r="D299" s="45"/>
      <c r="E299" s="45"/>
      <c r="F299" s="45"/>
      <c r="G299" s="45"/>
      <c r="H299" s="45"/>
      <c r="I299" s="45"/>
    </row>
    <row r="300" spans="1:9" customFormat="1" ht="21" customHeight="1" x14ac:dyDescent="0.35">
      <c r="A300" s="2"/>
      <c r="B300" s="18"/>
      <c r="D300" s="45"/>
      <c r="E300" s="45"/>
      <c r="F300" s="45"/>
      <c r="G300" s="45"/>
      <c r="H300" s="45"/>
      <c r="I300" s="45"/>
    </row>
    <row r="301" spans="1:9" customFormat="1" ht="21" customHeight="1" x14ac:dyDescent="0.35">
      <c r="A301" s="2"/>
      <c r="B301" s="18"/>
      <c r="D301" s="45"/>
      <c r="E301" s="45"/>
      <c r="F301" s="45"/>
      <c r="G301" s="45"/>
      <c r="H301" s="45"/>
      <c r="I301" s="45"/>
    </row>
    <row r="302" spans="1:9" customFormat="1" ht="21" customHeight="1" x14ac:dyDescent="0.35">
      <c r="A302" s="2"/>
      <c r="B302" s="18"/>
      <c r="D302" s="45"/>
      <c r="E302" s="45"/>
      <c r="F302" s="45"/>
      <c r="G302" s="45"/>
      <c r="H302" s="45"/>
      <c r="I302" s="45"/>
    </row>
    <row r="303" spans="1:9" customFormat="1" ht="21" customHeight="1" x14ac:dyDescent="0.35">
      <c r="A303" s="2"/>
      <c r="B303" s="18"/>
      <c r="D303" s="45"/>
      <c r="E303" s="45"/>
      <c r="F303" s="45"/>
      <c r="G303" s="45"/>
      <c r="H303" s="45"/>
      <c r="I303" s="45"/>
    </row>
    <row r="304" spans="1:9" customFormat="1" ht="21" customHeight="1" x14ac:dyDescent="0.35">
      <c r="A304" s="2"/>
      <c r="B304" s="18"/>
      <c r="D304" s="45"/>
      <c r="E304" s="45"/>
      <c r="F304" s="45"/>
      <c r="G304" s="45"/>
      <c r="H304" s="45"/>
      <c r="I304" s="45"/>
    </row>
    <row r="305" spans="1:9" customFormat="1" ht="21" customHeight="1" x14ac:dyDescent="0.35">
      <c r="A305" s="2"/>
      <c r="B305" s="18"/>
      <c r="D305" s="45"/>
      <c r="E305" s="45"/>
      <c r="F305" s="45"/>
      <c r="G305" s="45"/>
      <c r="H305" s="45"/>
      <c r="I305" s="45"/>
    </row>
    <row r="306" spans="1:9" customFormat="1" ht="21" customHeight="1" x14ac:dyDescent="0.35">
      <c r="A306" s="2"/>
      <c r="B306" s="18"/>
      <c r="D306" s="45"/>
      <c r="E306" s="45"/>
      <c r="F306" s="45"/>
      <c r="G306" s="45"/>
      <c r="H306" s="45"/>
      <c r="I306" s="45"/>
    </row>
    <row r="307" spans="1:9" customFormat="1" ht="21" customHeight="1" x14ac:dyDescent="0.35">
      <c r="A307" s="2"/>
      <c r="B307" s="18"/>
      <c r="D307" s="45"/>
      <c r="E307" s="45"/>
      <c r="F307" s="45"/>
      <c r="G307" s="45"/>
      <c r="H307" s="45"/>
      <c r="I307" s="45"/>
    </row>
    <row r="308" spans="1:9" customFormat="1" ht="21" customHeight="1" x14ac:dyDescent="0.35">
      <c r="A308" s="2"/>
      <c r="B308" s="18"/>
      <c r="D308" s="45"/>
      <c r="E308" s="45"/>
      <c r="F308" s="45"/>
      <c r="G308" s="45"/>
      <c r="H308" s="45"/>
      <c r="I308" s="45"/>
    </row>
    <row r="309" spans="1:9" customFormat="1" ht="21" customHeight="1" x14ac:dyDescent="0.35">
      <c r="A309" s="2"/>
      <c r="B309" s="18"/>
      <c r="D309" s="45"/>
      <c r="E309" s="45"/>
      <c r="F309" s="45"/>
      <c r="G309" s="45"/>
      <c r="H309" s="45"/>
      <c r="I309" s="45"/>
    </row>
    <row r="310" spans="1:9" customFormat="1" ht="21" customHeight="1" x14ac:dyDescent="0.35">
      <c r="A310" s="2"/>
      <c r="B310" s="18"/>
      <c r="D310" s="45"/>
      <c r="E310" s="45"/>
      <c r="F310" s="45"/>
      <c r="G310" s="45"/>
      <c r="H310" s="45"/>
      <c r="I310" s="45"/>
    </row>
    <row r="311" spans="1:9" customFormat="1" ht="21" customHeight="1" x14ac:dyDescent="0.35">
      <c r="A311" s="2"/>
      <c r="B311" s="18"/>
      <c r="D311" s="45"/>
      <c r="E311" s="45"/>
      <c r="F311" s="45"/>
      <c r="G311" s="45"/>
      <c r="H311" s="45"/>
      <c r="I311" s="45"/>
    </row>
    <row r="312" spans="1:9" customFormat="1" ht="21" customHeight="1" x14ac:dyDescent="0.35">
      <c r="A312" s="2"/>
      <c r="B312" s="18"/>
      <c r="D312" s="45"/>
      <c r="E312" s="45"/>
      <c r="F312" s="45"/>
      <c r="G312" s="45"/>
      <c r="H312" s="45"/>
      <c r="I312" s="45"/>
    </row>
    <row r="313" spans="1:9" customFormat="1" ht="21" customHeight="1" x14ac:dyDescent="0.35">
      <c r="A313" s="2"/>
      <c r="B313" s="18"/>
      <c r="D313" s="45"/>
      <c r="E313" s="45"/>
      <c r="F313" s="45"/>
      <c r="G313" s="45"/>
      <c r="H313" s="45"/>
      <c r="I313" s="45"/>
    </row>
    <row r="314" spans="1:9" customFormat="1" ht="21" customHeight="1" x14ac:dyDescent="0.35">
      <c r="A314" s="2"/>
      <c r="B314" s="18"/>
      <c r="D314" s="45"/>
      <c r="E314" s="45"/>
      <c r="F314" s="45"/>
      <c r="G314" s="45"/>
      <c r="H314" s="45"/>
      <c r="I314" s="45"/>
    </row>
    <row r="315" spans="1:9" customFormat="1" ht="15" customHeight="1" x14ac:dyDescent="0.35">
      <c r="A315" s="3"/>
      <c r="B315" s="19"/>
      <c r="C315" s="4"/>
      <c r="D315" s="46"/>
      <c r="E315" s="46"/>
      <c r="F315" s="46"/>
      <c r="G315" s="46"/>
      <c r="H315" s="46"/>
      <c r="I315" s="46"/>
    </row>
    <row r="316" spans="1:9" customFormat="1" ht="21" customHeight="1" x14ac:dyDescent="0.35">
      <c r="A316" s="2"/>
      <c r="B316" s="18"/>
      <c r="D316" s="45"/>
      <c r="E316" s="45"/>
      <c r="F316" s="45"/>
      <c r="G316" s="45"/>
      <c r="H316" s="45"/>
      <c r="I316" s="45"/>
    </row>
    <row r="317" spans="1:9" customFormat="1" ht="21" customHeight="1" x14ac:dyDescent="0.35">
      <c r="A317" s="2"/>
      <c r="B317" s="18"/>
      <c r="D317" s="45"/>
      <c r="E317" s="45"/>
      <c r="F317" s="45"/>
      <c r="G317" s="45"/>
      <c r="H317" s="45"/>
      <c r="I317" s="45"/>
    </row>
    <row r="318" spans="1:9" customFormat="1" ht="21" customHeight="1" x14ac:dyDescent="0.35">
      <c r="A318" s="2"/>
      <c r="B318" s="18"/>
      <c r="D318" s="45"/>
      <c r="E318" s="45"/>
      <c r="F318" s="45"/>
      <c r="G318" s="45"/>
      <c r="H318" s="45"/>
      <c r="I318" s="45"/>
    </row>
    <row r="319" spans="1:9" customFormat="1" ht="21" customHeight="1" x14ac:dyDescent="0.35">
      <c r="A319" s="2"/>
      <c r="B319" s="18"/>
      <c r="D319" s="45"/>
      <c r="E319" s="45"/>
      <c r="F319" s="45"/>
      <c r="G319" s="45"/>
      <c r="H319" s="45"/>
      <c r="I319" s="45"/>
    </row>
    <row r="320" spans="1:9" customFormat="1" ht="21" customHeight="1" x14ac:dyDescent="0.35">
      <c r="A320" s="2"/>
      <c r="B320" s="18"/>
      <c r="D320" s="45"/>
      <c r="E320" s="45"/>
      <c r="F320" s="45"/>
      <c r="G320" s="45"/>
      <c r="H320" s="45"/>
      <c r="I320" s="45"/>
    </row>
    <row r="321" spans="1:9" customFormat="1" ht="21" customHeight="1" x14ac:dyDescent="0.35">
      <c r="A321" s="2"/>
      <c r="B321" s="18"/>
      <c r="D321" s="45"/>
      <c r="E321" s="45"/>
      <c r="F321" s="45"/>
      <c r="G321" s="45"/>
      <c r="H321" s="45"/>
      <c r="I321" s="45"/>
    </row>
    <row r="322" spans="1:9" customFormat="1" ht="21" customHeight="1" x14ac:dyDescent="0.35">
      <c r="A322" s="2"/>
      <c r="B322" s="18"/>
      <c r="D322" s="45"/>
      <c r="E322" s="45"/>
      <c r="F322" s="45"/>
      <c r="G322" s="45"/>
      <c r="H322" s="45"/>
      <c r="I322" s="45"/>
    </row>
    <row r="323" spans="1:9" customFormat="1" ht="21" customHeight="1" x14ac:dyDescent="0.35">
      <c r="A323" s="2"/>
      <c r="B323" s="18"/>
      <c r="D323" s="45"/>
      <c r="E323" s="45"/>
      <c r="F323" s="45"/>
      <c r="G323" s="45"/>
      <c r="H323" s="45"/>
      <c r="I323" s="45"/>
    </row>
    <row r="324" spans="1:9" customFormat="1" ht="21" customHeight="1" x14ac:dyDescent="0.35">
      <c r="A324" s="2"/>
      <c r="B324" s="18"/>
      <c r="D324" s="45"/>
      <c r="E324" s="45"/>
      <c r="F324" s="45"/>
      <c r="G324" s="45"/>
      <c r="H324" s="45"/>
      <c r="I324" s="45"/>
    </row>
    <row r="325" spans="1:9" customFormat="1" ht="21" customHeight="1" x14ac:dyDescent="0.35">
      <c r="A325" s="2"/>
      <c r="B325" s="18"/>
      <c r="D325" s="45"/>
      <c r="E325" s="45"/>
      <c r="F325" s="45"/>
      <c r="G325" s="45"/>
      <c r="H325" s="45"/>
      <c r="I325" s="45"/>
    </row>
    <row r="326" spans="1:9" customFormat="1" ht="21" customHeight="1" x14ac:dyDescent="0.35">
      <c r="A326" s="2"/>
      <c r="B326" s="18"/>
      <c r="D326" s="45"/>
      <c r="E326" s="45"/>
      <c r="F326" s="45"/>
      <c r="G326" s="45"/>
      <c r="H326" s="45"/>
      <c r="I326" s="45"/>
    </row>
    <row r="327" spans="1:9" customFormat="1" ht="21" customHeight="1" x14ac:dyDescent="0.35">
      <c r="A327" s="2"/>
      <c r="B327" s="18"/>
      <c r="D327" s="45"/>
      <c r="E327" s="45"/>
      <c r="F327" s="45"/>
      <c r="G327" s="45"/>
      <c r="H327" s="45"/>
      <c r="I327" s="45"/>
    </row>
    <row r="328" spans="1:9" customFormat="1" ht="15" customHeight="1" x14ac:dyDescent="0.35">
      <c r="A328" s="2"/>
      <c r="B328" s="18"/>
      <c r="D328" s="45"/>
      <c r="E328" s="45"/>
      <c r="F328" s="45"/>
      <c r="G328" s="45"/>
      <c r="H328" s="45"/>
      <c r="I328" s="45"/>
    </row>
    <row r="329" spans="1:9" customFormat="1" ht="21" customHeight="1" x14ac:dyDescent="0.35">
      <c r="A329" s="2"/>
      <c r="B329" s="18"/>
      <c r="D329" s="45"/>
      <c r="E329" s="45"/>
      <c r="F329" s="45"/>
      <c r="G329" s="45"/>
      <c r="H329" s="45"/>
      <c r="I329" s="45"/>
    </row>
    <row r="330" spans="1:9" customFormat="1" ht="21" customHeight="1" x14ac:dyDescent="0.35">
      <c r="A330" s="2"/>
      <c r="B330" s="18"/>
      <c r="D330" s="45"/>
      <c r="E330" s="45"/>
      <c r="F330" s="45"/>
      <c r="G330" s="45"/>
      <c r="H330" s="45"/>
      <c r="I330" s="45"/>
    </row>
    <row r="331" spans="1:9" customFormat="1" ht="21" customHeight="1" x14ac:dyDescent="0.35">
      <c r="A331" s="2"/>
      <c r="B331" s="18"/>
      <c r="D331" s="45"/>
      <c r="E331" s="45"/>
      <c r="F331" s="45"/>
      <c r="G331" s="45"/>
      <c r="H331" s="45"/>
      <c r="I331" s="45"/>
    </row>
    <row r="332" spans="1:9" customFormat="1" ht="21" customHeight="1" x14ac:dyDescent="0.35">
      <c r="A332" s="2"/>
      <c r="B332" s="18"/>
      <c r="D332" s="45"/>
      <c r="E332" s="45"/>
      <c r="F332" s="45"/>
      <c r="G332" s="45"/>
      <c r="H332" s="45"/>
      <c r="I332" s="45"/>
    </row>
    <row r="333" spans="1:9" customFormat="1" ht="21" customHeight="1" x14ac:dyDescent="0.35">
      <c r="A333" s="2"/>
      <c r="B333" s="18"/>
      <c r="D333" s="45"/>
      <c r="E333" s="45"/>
      <c r="F333" s="45"/>
      <c r="G333" s="45"/>
      <c r="H333" s="45"/>
      <c r="I333" s="45"/>
    </row>
    <row r="334" spans="1:9" customFormat="1" ht="21" customHeight="1" x14ac:dyDescent="0.35">
      <c r="A334" s="2"/>
      <c r="B334" s="18"/>
      <c r="D334" s="45"/>
      <c r="E334" s="45"/>
      <c r="F334" s="45"/>
      <c r="G334" s="45"/>
      <c r="H334" s="45"/>
      <c r="I334" s="45"/>
    </row>
    <row r="335" spans="1:9" customFormat="1" ht="21" customHeight="1" x14ac:dyDescent="0.35">
      <c r="A335" s="2"/>
      <c r="B335" s="18"/>
      <c r="D335" s="45"/>
      <c r="E335" s="45"/>
      <c r="F335" s="45"/>
      <c r="G335" s="45"/>
      <c r="H335" s="45"/>
      <c r="I335" s="45"/>
    </row>
    <row r="336" spans="1:9" customFormat="1" ht="21" customHeight="1" x14ac:dyDescent="0.35">
      <c r="A336" s="2"/>
      <c r="B336" s="18"/>
      <c r="D336" s="45"/>
      <c r="E336" s="45"/>
      <c r="F336" s="45"/>
      <c r="G336" s="45"/>
      <c r="H336" s="45"/>
      <c r="I336" s="45"/>
    </row>
    <row r="337" spans="1:9" customFormat="1" ht="21" customHeight="1" x14ac:dyDescent="0.35">
      <c r="A337" s="2"/>
      <c r="B337" s="18"/>
      <c r="D337" s="45"/>
      <c r="E337" s="45"/>
      <c r="F337" s="45"/>
      <c r="G337" s="45"/>
      <c r="H337" s="45"/>
      <c r="I337" s="45"/>
    </row>
    <row r="338" spans="1:9" customFormat="1" ht="21" customHeight="1" x14ac:dyDescent="0.35">
      <c r="A338" s="2"/>
      <c r="B338" s="18"/>
      <c r="D338" s="45"/>
      <c r="E338" s="45"/>
      <c r="F338" s="45"/>
      <c r="G338" s="45"/>
      <c r="H338" s="45"/>
      <c r="I338" s="45"/>
    </row>
    <row r="339" spans="1:9" customFormat="1" ht="21" customHeight="1" x14ac:dyDescent="0.35">
      <c r="A339" s="2"/>
      <c r="B339" s="18"/>
      <c r="D339" s="45"/>
      <c r="E339" s="45"/>
      <c r="F339" s="45"/>
      <c r="G339" s="45"/>
      <c r="H339" s="45"/>
      <c r="I339" s="45"/>
    </row>
    <row r="340" spans="1:9" customFormat="1" ht="21" customHeight="1" x14ac:dyDescent="0.35">
      <c r="A340" s="2"/>
      <c r="B340" s="18"/>
      <c r="D340" s="45"/>
      <c r="E340" s="45"/>
      <c r="F340" s="45"/>
      <c r="G340" s="45"/>
      <c r="H340" s="45"/>
      <c r="I340" s="45"/>
    </row>
    <row r="341" spans="1:9" customFormat="1" ht="21" customHeight="1" x14ac:dyDescent="0.35">
      <c r="A341" s="2"/>
      <c r="B341" s="18"/>
      <c r="D341" s="45"/>
      <c r="E341" s="45"/>
      <c r="F341" s="45"/>
      <c r="G341" s="45"/>
      <c r="H341" s="45"/>
      <c r="I341" s="45"/>
    </row>
    <row r="342" spans="1:9" customFormat="1" ht="21" customHeight="1" x14ac:dyDescent="0.35">
      <c r="A342" s="2"/>
      <c r="B342" s="18"/>
      <c r="D342" s="45"/>
      <c r="E342" s="45"/>
      <c r="F342" s="45"/>
      <c r="G342" s="45"/>
      <c r="H342" s="45"/>
      <c r="I342" s="45"/>
    </row>
    <row r="343" spans="1:9" customFormat="1" ht="21" customHeight="1" x14ac:dyDescent="0.35">
      <c r="A343" s="2"/>
      <c r="B343" s="18"/>
      <c r="D343" s="45"/>
      <c r="E343" s="45"/>
      <c r="F343" s="45"/>
      <c r="G343" s="45"/>
      <c r="H343" s="45"/>
      <c r="I343" s="45"/>
    </row>
    <row r="344" spans="1:9" customFormat="1" ht="15" customHeight="1" x14ac:dyDescent="0.35">
      <c r="A344" s="3"/>
      <c r="B344" s="19"/>
      <c r="C344" s="4"/>
      <c r="D344" s="52"/>
      <c r="E344" s="52"/>
      <c r="F344" s="52"/>
      <c r="G344" s="52"/>
      <c r="H344" s="52"/>
      <c r="I344" s="52"/>
    </row>
    <row r="345" spans="1:9" customFormat="1" ht="21" customHeight="1" x14ac:dyDescent="0.35">
      <c r="A345" s="2"/>
      <c r="B345" s="18"/>
      <c r="D345" s="45"/>
      <c r="E345" s="45"/>
      <c r="F345" s="45"/>
      <c r="G345" s="45"/>
      <c r="H345" s="45"/>
      <c r="I345" s="45"/>
    </row>
    <row r="346" spans="1:9" customFormat="1" ht="21" customHeight="1" x14ac:dyDescent="0.35">
      <c r="A346" s="2"/>
      <c r="B346" s="18"/>
      <c r="D346" s="45"/>
      <c r="E346" s="45"/>
      <c r="F346" s="45"/>
      <c r="G346" s="45"/>
      <c r="H346" s="45"/>
      <c r="I346" s="45"/>
    </row>
    <row r="347" spans="1:9" customFormat="1" ht="21" customHeight="1" x14ac:dyDescent="0.35">
      <c r="A347" s="2"/>
      <c r="B347" s="18"/>
      <c r="D347" s="45"/>
      <c r="E347" s="45"/>
      <c r="F347" s="45"/>
      <c r="G347" s="45"/>
      <c r="H347" s="45"/>
      <c r="I347" s="45"/>
    </row>
    <row r="348" spans="1:9" customFormat="1" ht="21" customHeight="1" x14ac:dyDescent="0.35">
      <c r="A348" s="2"/>
      <c r="B348" s="18"/>
      <c r="D348" s="45"/>
      <c r="E348" s="45"/>
      <c r="F348" s="45"/>
      <c r="G348" s="45"/>
      <c r="H348" s="45"/>
      <c r="I348" s="45"/>
    </row>
    <row r="349" spans="1:9" customFormat="1" ht="21" customHeight="1" x14ac:dyDescent="0.35">
      <c r="A349" s="2"/>
      <c r="B349" s="18"/>
      <c r="D349" s="45"/>
      <c r="E349" s="45"/>
      <c r="F349" s="45"/>
      <c r="G349" s="45"/>
      <c r="H349" s="45"/>
      <c r="I349" s="45"/>
    </row>
    <row r="350" spans="1:9" customFormat="1" ht="21" customHeight="1" x14ac:dyDescent="0.35">
      <c r="A350" s="2"/>
      <c r="B350" s="18"/>
      <c r="D350" s="45"/>
      <c r="E350" s="45"/>
      <c r="F350" s="45"/>
      <c r="G350" s="45"/>
      <c r="H350" s="45"/>
      <c r="I350" s="45"/>
    </row>
    <row r="351" spans="1:9" customFormat="1" ht="21" customHeight="1" x14ac:dyDescent="0.35">
      <c r="A351" s="2"/>
      <c r="B351" s="18"/>
      <c r="D351" s="45"/>
      <c r="E351" s="45"/>
      <c r="F351" s="45"/>
      <c r="G351" s="45"/>
      <c r="H351" s="45"/>
      <c r="I351" s="45"/>
    </row>
    <row r="352" spans="1:9" customFormat="1" ht="21" customHeight="1" x14ac:dyDescent="0.35">
      <c r="A352" s="2"/>
      <c r="B352" s="18"/>
      <c r="D352" s="45"/>
      <c r="E352" s="45"/>
      <c r="F352" s="45"/>
      <c r="G352" s="45"/>
      <c r="H352" s="45"/>
      <c r="I352" s="45"/>
    </row>
    <row r="353" spans="1:9" customFormat="1" ht="21" customHeight="1" x14ac:dyDescent="0.35">
      <c r="A353" s="2"/>
      <c r="B353" s="18"/>
      <c r="D353" s="45"/>
      <c r="E353" s="45"/>
      <c r="F353" s="45"/>
      <c r="G353" s="45"/>
      <c r="H353" s="45"/>
      <c r="I353" s="45"/>
    </row>
    <row r="354" spans="1:9" customFormat="1" ht="21" customHeight="1" x14ac:dyDescent="0.35">
      <c r="A354" s="2"/>
      <c r="B354" s="18"/>
      <c r="D354" s="45"/>
      <c r="E354" s="45"/>
      <c r="F354" s="45"/>
      <c r="G354" s="45"/>
      <c r="H354" s="45"/>
      <c r="I354" s="45"/>
    </row>
    <row r="355" spans="1:9" customFormat="1" ht="21" customHeight="1" x14ac:dyDescent="0.35">
      <c r="A355" s="2"/>
      <c r="B355" s="18"/>
      <c r="D355" s="45"/>
      <c r="E355" s="45"/>
      <c r="F355" s="45"/>
      <c r="G355" s="45"/>
      <c r="H355" s="45"/>
      <c r="I355" s="45"/>
    </row>
    <row r="356" spans="1:9" customFormat="1" ht="21" customHeight="1" x14ac:dyDescent="0.35">
      <c r="A356" s="2"/>
      <c r="B356" s="18"/>
      <c r="D356" s="45"/>
      <c r="E356" s="45"/>
      <c r="F356" s="45"/>
      <c r="G356" s="45"/>
      <c r="H356" s="45"/>
      <c r="I356" s="45"/>
    </row>
    <row r="357" spans="1:9" customFormat="1" ht="21" customHeight="1" x14ac:dyDescent="0.35">
      <c r="A357" s="2"/>
      <c r="B357" s="18"/>
      <c r="D357" s="45"/>
      <c r="E357" s="45"/>
      <c r="F357" s="45"/>
      <c r="G357" s="45"/>
      <c r="H357" s="45"/>
      <c r="I357" s="45"/>
    </row>
    <row r="358" spans="1:9" customFormat="1" ht="21" customHeight="1" x14ac:dyDescent="0.35">
      <c r="A358" s="2"/>
      <c r="B358" s="18"/>
      <c r="D358" s="45"/>
      <c r="E358" s="45"/>
      <c r="F358" s="45"/>
      <c r="G358" s="45"/>
      <c r="H358" s="45"/>
      <c r="I358" s="45"/>
    </row>
    <row r="359" spans="1:9" customFormat="1" ht="21" customHeight="1" x14ac:dyDescent="0.35">
      <c r="A359" s="2"/>
      <c r="B359" s="18"/>
      <c r="D359" s="45"/>
      <c r="E359" s="45"/>
      <c r="F359" s="45"/>
      <c r="G359" s="45"/>
      <c r="H359" s="45"/>
      <c r="I359" s="45"/>
    </row>
    <row r="360" spans="1:9" customFormat="1" ht="21" customHeight="1" x14ac:dyDescent="0.35">
      <c r="A360" s="2"/>
      <c r="B360" s="18"/>
      <c r="D360" s="45"/>
      <c r="E360" s="45"/>
      <c r="F360" s="45"/>
      <c r="G360" s="45"/>
      <c r="H360" s="45"/>
      <c r="I360" s="45"/>
    </row>
    <row r="361" spans="1:9" customFormat="1" ht="21" customHeight="1" x14ac:dyDescent="0.35">
      <c r="A361" s="2"/>
      <c r="B361" s="18"/>
      <c r="D361" s="45"/>
      <c r="E361" s="45"/>
      <c r="F361" s="45"/>
      <c r="G361" s="45"/>
      <c r="H361" s="45"/>
      <c r="I361" s="45"/>
    </row>
    <row r="362" spans="1:9" customFormat="1" ht="21" customHeight="1" x14ac:dyDescent="0.35">
      <c r="A362" s="2"/>
      <c r="B362" s="18"/>
      <c r="D362" s="45"/>
      <c r="E362" s="45"/>
      <c r="F362" s="45"/>
      <c r="G362" s="45"/>
      <c r="H362" s="45"/>
      <c r="I362" s="45"/>
    </row>
    <row r="363" spans="1:9" customFormat="1" ht="21" customHeight="1" x14ac:dyDescent="0.35">
      <c r="A363" s="2"/>
      <c r="B363" s="18"/>
      <c r="D363" s="45"/>
      <c r="E363" s="45"/>
      <c r="F363" s="45"/>
      <c r="G363" s="45"/>
      <c r="H363" s="45"/>
      <c r="I363" s="45"/>
    </row>
    <row r="364" spans="1:9" customFormat="1" ht="21" customHeight="1" x14ac:dyDescent="0.35">
      <c r="A364" s="2"/>
      <c r="B364" s="18"/>
      <c r="D364" s="45"/>
      <c r="E364" s="45"/>
      <c r="F364" s="45"/>
      <c r="G364" s="45"/>
      <c r="H364" s="45"/>
      <c r="I364" s="45"/>
    </row>
    <row r="365" spans="1:9" customFormat="1" ht="21" customHeight="1" x14ac:dyDescent="0.35">
      <c r="A365" s="2"/>
      <c r="B365" s="18"/>
      <c r="D365" s="45"/>
      <c r="E365" s="45"/>
      <c r="F365" s="45"/>
      <c r="G365" s="45"/>
      <c r="H365" s="45"/>
      <c r="I365" s="45"/>
    </row>
    <row r="366" spans="1:9" customFormat="1" ht="21" customHeight="1" x14ac:dyDescent="0.35">
      <c r="A366" s="2"/>
      <c r="B366" s="18"/>
      <c r="D366" s="45"/>
      <c r="E366" s="45"/>
      <c r="F366" s="45"/>
      <c r="G366" s="45"/>
      <c r="H366" s="45"/>
      <c r="I366" s="45"/>
    </row>
    <row r="367" spans="1:9" customFormat="1" ht="21" customHeight="1" x14ac:dyDescent="0.35">
      <c r="A367" s="2"/>
      <c r="B367" s="18"/>
      <c r="D367" s="45"/>
      <c r="E367" s="45"/>
      <c r="F367" s="45"/>
      <c r="G367" s="45"/>
      <c r="H367" s="45"/>
      <c r="I367" s="45"/>
    </row>
    <row r="368" spans="1:9" customFormat="1" ht="21" customHeight="1" x14ac:dyDescent="0.35">
      <c r="A368" s="2"/>
      <c r="B368" s="18"/>
      <c r="D368" s="45"/>
      <c r="E368" s="45"/>
      <c r="F368" s="45"/>
      <c r="G368" s="45"/>
      <c r="H368" s="45"/>
      <c r="I368" s="45"/>
    </row>
    <row r="369" spans="1:9" customFormat="1" ht="21" customHeight="1" x14ac:dyDescent="0.35">
      <c r="A369" s="2"/>
      <c r="B369" s="18"/>
      <c r="D369" s="45"/>
      <c r="E369" s="45"/>
      <c r="F369" s="45"/>
      <c r="G369" s="45"/>
      <c r="H369" s="45"/>
      <c r="I369" s="45"/>
    </row>
    <row r="370" spans="1:9" customFormat="1" ht="21" customHeight="1" x14ac:dyDescent="0.35">
      <c r="A370" s="2"/>
      <c r="B370" s="18"/>
      <c r="D370" s="45"/>
      <c r="E370" s="45"/>
      <c r="F370" s="45"/>
      <c r="G370" s="45"/>
      <c r="H370" s="45"/>
      <c r="I370" s="45"/>
    </row>
    <row r="371" spans="1:9" customFormat="1" ht="21" customHeight="1" x14ac:dyDescent="0.35">
      <c r="A371" s="2"/>
      <c r="B371" s="18"/>
      <c r="D371" s="45"/>
      <c r="E371" s="45"/>
      <c r="F371" s="45"/>
      <c r="G371" s="45"/>
      <c r="H371" s="45"/>
      <c r="I371" s="45"/>
    </row>
    <row r="372" spans="1:9" customFormat="1" ht="21" customHeight="1" x14ac:dyDescent="0.35">
      <c r="A372" s="2"/>
      <c r="B372" s="18"/>
      <c r="D372" s="45"/>
      <c r="E372" s="45"/>
      <c r="F372" s="45"/>
      <c r="G372" s="45"/>
      <c r="H372" s="45"/>
      <c r="I372" s="45"/>
    </row>
    <row r="373" spans="1:9" customFormat="1" ht="21" customHeight="1" x14ac:dyDescent="0.35">
      <c r="A373" s="2"/>
      <c r="B373" s="18"/>
      <c r="D373" s="45"/>
      <c r="E373" s="45"/>
      <c r="F373" s="45"/>
      <c r="G373" s="45"/>
      <c r="H373" s="45"/>
      <c r="I373" s="45"/>
    </row>
    <row r="374" spans="1:9" customFormat="1" ht="21" customHeight="1" x14ac:dyDescent="0.35">
      <c r="A374" s="2"/>
      <c r="B374" s="18"/>
      <c r="D374" s="45"/>
      <c r="E374" s="45"/>
      <c r="F374" s="45"/>
      <c r="G374" s="45"/>
      <c r="H374" s="45"/>
      <c r="I374" s="45"/>
    </row>
    <row r="375" spans="1:9" customFormat="1" ht="21" customHeight="1" x14ac:dyDescent="0.35">
      <c r="A375" s="2"/>
      <c r="B375" s="18"/>
      <c r="D375" s="45"/>
      <c r="E375" s="45"/>
      <c r="F375" s="45"/>
      <c r="G375" s="45"/>
      <c r="H375" s="45"/>
      <c r="I375" s="45"/>
    </row>
    <row r="376" spans="1:9" customFormat="1" ht="21" customHeight="1" x14ac:dyDescent="0.35">
      <c r="A376" s="2"/>
      <c r="B376" s="18"/>
      <c r="D376" s="45"/>
      <c r="E376" s="45"/>
      <c r="F376" s="45"/>
      <c r="G376" s="45"/>
      <c r="H376" s="45"/>
      <c r="I376" s="45"/>
    </row>
    <row r="377" spans="1:9" customFormat="1" ht="21" customHeight="1" x14ac:dyDescent="0.35">
      <c r="A377" s="2"/>
      <c r="B377" s="18"/>
      <c r="D377" s="45"/>
      <c r="E377" s="45"/>
      <c r="F377" s="45"/>
      <c r="G377" s="45"/>
      <c r="H377" s="45"/>
      <c r="I377" s="45"/>
    </row>
    <row r="378" spans="1:9" customFormat="1" ht="21" customHeight="1" x14ac:dyDescent="0.35">
      <c r="A378" s="2"/>
      <c r="B378" s="18"/>
      <c r="D378" s="45"/>
      <c r="E378" s="45"/>
      <c r="F378" s="45"/>
      <c r="G378" s="45"/>
      <c r="H378" s="45"/>
      <c r="I378" s="45"/>
    </row>
    <row r="379" spans="1:9" customFormat="1" ht="21" customHeight="1" x14ac:dyDescent="0.35">
      <c r="A379" s="2"/>
      <c r="B379" s="18"/>
      <c r="D379" s="45"/>
      <c r="E379" s="45"/>
      <c r="F379" s="45"/>
      <c r="G379" s="45"/>
      <c r="H379" s="45"/>
      <c r="I379" s="45"/>
    </row>
    <row r="380" spans="1:9" customFormat="1" ht="21" customHeight="1" x14ac:dyDescent="0.35">
      <c r="A380" s="2"/>
      <c r="B380" s="18"/>
      <c r="D380" s="45"/>
      <c r="E380" s="45"/>
      <c r="F380" s="45"/>
      <c r="G380" s="45"/>
      <c r="H380" s="45"/>
      <c r="I380" s="45"/>
    </row>
    <row r="381" spans="1:9" customFormat="1" ht="21" customHeight="1" x14ac:dyDescent="0.35">
      <c r="A381" s="2"/>
      <c r="B381" s="18"/>
      <c r="D381" s="45"/>
      <c r="E381" s="45"/>
      <c r="F381" s="45"/>
      <c r="G381" s="45"/>
      <c r="H381" s="45"/>
      <c r="I381" s="45"/>
    </row>
    <row r="382" spans="1:9" customFormat="1" ht="21" customHeight="1" x14ac:dyDescent="0.35">
      <c r="A382" s="2"/>
      <c r="B382" s="18"/>
      <c r="D382" s="45"/>
      <c r="E382" s="45"/>
      <c r="F382" s="45"/>
      <c r="G382" s="45"/>
      <c r="H382" s="45"/>
      <c r="I382" s="45"/>
    </row>
    <row r="383" spans="1:9" customFormat="1" ht="21" customHeight="1" x14ac:dyDescent="0.35">
      <c r="A383" s="2"/>
      <c r="B383" s="18"/>
      <c r="D383" s="45"/>
      <c r="E383" s="45"/>
      <c r="F383" s="45"/>
      <c r="G383" s="45"/>
      <c r="H383" s="45"/>
      <c r="I383" s="45"/>
    </row>
    <row r="384" spans="1:9" customFormat="1" ht="21" customHeight="1" x14ac:dyDescent="0.35">
      <c r="A384" s="2"/>
      <c r="B384" s="18"/>
      <c r="D384" s="45"/>
      <c r="E384" s="45"/>
      <c r="F384" s="45"/>
      <c r="G384" s="45"/>
      <c r="H384" s="45"/>
      <c r="I384" s="45"/>
    </row>
    <row r="385" spans="1:9" customFormat="1" ht="21" customHeight="1" x14ac:dyDescent="0.35">
      <c r="A385" s="2"/>
      <c r="B385" s="18"/>
      <c r="D385" s="45"/>
      <c r="E385" s="45"/>
      <c r="F385" s="45"/>
      <c r="G385" s="45"/>
      <c r="H385" s="45"/>
      <c r="I385" s="45"/>
    </row>
    <row r="386" spans="1:9" customFormat="1" ht="21" customHeight="1" x14ac:dyDescent="0.35">
      <c r="A386" s="2"/>
      <c r="B386" s="18"/>
      <c r="D386" s="45"/>
      <c r="E386" s="45"/>
      <c r="F386" s="45"/>
      <c r="G386" s="45"/>
      <c r="H386" s="45"/>
      <c r="I386" s="45"/>
    </row>
    <row r="387" spans="1:9" customFormat="1" ht="21" customHeight="1" x14ac:dyDescent="0.35">
      <c r="A387" s="2"/>
      <c r="B387" s="18"/>
      <c r="D387" s="45"/>
      <c r="E387" s="45"/>
      <c r="F387" s="45"/>
      <c r="G387" s="45"/>
      <c r="H387" s="45"/>
      <c r="I387" s="45"/>
    </row>
    <row r="388" spans="1:9" customFormat="1" ht="21" customHeight="1" x14ac:dyDescent="0.35">
      <c r="A388" s="2"/>
      <c r="B388" s="18"/>
      <c r="D388" s="45"/>
      <c r="E388" s="45"/>
      <c r="F388" s="45"/>
      <c r="G388" s="45"/>
      <c r="H388" s="45"/>
      <c r="I388" s="45"/>
    </row>
    <row r="389" spans="1:9" customFormat="1" ht="21" customHeight="1" x14ac:dyDescent="0.35">
      <c r="A389" s="2"/>
      <c r="B389" s="18"/>
      <c r="D389" s="45"/>
      <c r="E389" s="45"/>
      <c r="F389" s="45"/>
      <c r="G389" s="45"/>
      <c r="H389" s="45"/>
      <c r="I389" s="45"/>
    </row>
    <row r="390" spans="1:9" customFormat="1" ht="21" customHeight="1" x14ac:dyDescent="0.35">
      <c r="A390" s="2"/>
      <c r="B390" s="18"/>
      <c r="D390" s="45"/>
      <c r="E390" s="45"/>
      <c r="F390" s="45"/>
      <c r="G390" s="45"/>
      <c r="H390" s="45"/>
      <c r="I390" s="45"/>
    </row>
    <row r="391" spans="1:9" customFormat="1" ht="21" customHeight="1" x14ac:dyDescent="0.35">
      <c r="A391" s="2"/>
      <c r="B391" s="18"/>
      <c r="D391" s="45"/>
      <c r="E391" s="45"/>
      <c r="F391" s="45"/>
      <c r="G391" s="45"/>
      <c r="H391" s="45"/>
      <c r="I391" s="45"/>
    </row>
    <row r="392" spans="1:9" customFormat="1" ht="21" customHeight="1" x14ac:dyDescent="0.35">
      <c r="A392" s="2"/>
      <c r="B392" s="18"/>
      <c r="D392" s="45"/>
      <c r="E392" s="45"/>
      <c r="F392" s="45"/>
      <c r="G392" s="45"/>
      <c r="H392" s="45"/>
      <c r="I392" s="45"/>
    </row>
    <row r="393" spans="1:9" customFormat="1" ht="21" customHeight="1" x14ac:dyDescent="0.35">
      <c r="A393" s="2"/>
      <c r="B393" s="18"/>
      <c r="D393" s="45"/>
      <c r="E393" s="45"/>
      <c r="F393" s="45"/>
      <c r="G393" s="45"/>
      <c r="H393" s="45"/>
      <c r="I393" s="45"/>
    </row>
    <row r="394" spans="1:9" customFormat="1" ht="21" customHeight="1" x14ac:dyDescent="0.35">
      <c r="A394" s="2"/>
      <c r="B394" s="18"/>
      <c r="D394" s="45"/>
      <c r="E394" s="45"/>
      <c r="F394" s="45"/>
      <c r="G394" s="45"/>
      <c r="H394" s="45"/>
      <c r="I394" s="45"/>
    </row>
    <row r="395" spans="1:9" customFormat="1" ht="21" customHeight="1" x14ac:dyDescent="0.35">
      <c r="A395" s="2"/>
      <c r="B395" s="18"/>
      <c r="D395" s="45"/>
      <c r="E395" s="45"/>
      <c r="F395" s="45"/>
      <c r="G395" s="45"/>
      <c r="H395" s="45"/>
      <c r="I395" s="45"/>
    </row>
    <row r="396" spans="1:9" customFormat="1" ht="21" customHeight="1" x14ac:dyDescent="0.35">
      <c r="A396" s="2"/>
      <c r="B396" s="18"/>
      <c r="D396" s="45"/>
      <c r="E396" s="45"/>
      <c r="F396" s="45"/>
      <c r="G396" s="45"/>
      <c r="H396" s="45"/>
      <c r="I396" s="45"/>
    </row>
    <row r="397" spans="1:9" customFormat="1" ht="21" customHeight="1" x14ac:dyDescent="0.35">
      <c r="A397" s="2"/>
      <c r="B397" s="18"/>
      <c r="D397" s="45"/>
      <c r="E397" s="45"/>
      <c r="F397" s="45"/>
      <c r="G397" s="45"/>
      <c r="H397" s="45"/>
      <c r="I397" s="45"/>
    </row>
    <row r="398" spans="1:9" customFormat="1" ht="21" customHeight="1" x14ac:dyDescent="0.35">
      <c r="A398" s="2"/>
      <c r="B398" s="18"/>
      <c r="D398" s="45"/>
      <c r="E398" s="45"/>
      <c r="F398" s="45"/>
      <c r="G398" s="45"/>
      <c r="H398" s="45"/>
      <c r="I398" s="45"/>
    </row>
    <row r="399" spans="1:9" customFormat="1" ht="21" customHeight="1" x14ac:dyDescent="0.35">
      <c r="A399" s="2"/>
      <c r="B399" s="18"/>
      <c r="D399" s="45"/>
      <c r="E399" s="45"/>
      <c r="F399" s="45"/>
      <c r="G399" s="45"/>
      <c r="H399" s="45"/>
      <c r="I399" s="45"/>
    </row>
    <row r="400" spans="1:9" customFormat="1" ht="21" customHeight="1" x14ac:dyDescent="0.35">
      <c r="A400" s="2"/>
      <c r="B400" s="18"/>
      <c r="D400" s="45"/>
      <c r="E400" s="45"/>
      <c r="F400" s="45"/>
      <c r="G400" s="45"/>
      <c r="H400" s="45"/>
      <c r="I400" s="45"/>
    </row>
    <row r="401" spans="1:9" customFormat="1" ht="21" customHeight="1" x14ac:dyDescent="0.35">
      <c r="A401" s="2"/>
      <c r="B401" s="18"/>
      <c r="D401" s="45"/>
      <c r="E401" s="45"/>
      <c r="F401" s="45"/>
      <c r="G401" s="45"/>
      <c r="H401" s="45"/>
      <c r="I401" s="45"/>
    </row>
    <row r="402" spans="1:9" customFormat="1" ht="21" customHeight="1" x14ac:dyDescent="0.35">
      <c r="A402" s="2"/>
      <c r="B402" s="18"/>
      <c r="D402" s="45"/>
      <c r="E402" s="45"/>
      <c r="F402" s="45"/>
      <c r="G402" s="45"/>
      <c r="H402" s="45"/>
      <c r="I402" s="45"/>
    </row>
    <row r="403" spans="1:9" customFormat="1" ht="21" customHeight="1" x14ac:dyDescent="0.35">
      <c r="A403" s="2"/>
      <c r="B403" s="18"/>
      <c r="D403" s="45"/>
      <c r="E403" s="45"/>
      <c r="F403" s="45"/>
      <c r="G403" s="45"/>
      <c r="H403" s="45"/>
      <c r="I403" s="45"/>
    </row>
    <row r="404" spans="1:9" customFormat="1" ht="21" customHeight="1" x14ac:dyDescent="0.35">
      <c r="A404" s="2"/>
      <c r="B404" s="18"/>
      <c r="D404" s="45"/>
      <c r="E404" s="45"/>
      <c r="F404" s="45"/>
      <c r="G404" s="45"/>
      <c r="H404" s="45"/>
      <c r="I404" s="45"/>
    </row>
    <row r="405" spans="1:9" customFormat="1" ht="21" customHeight="1" x14ac:dyDescent="0.35">
      <c r="A405" s="2"/>
      <c r="B405" s="18"/>
      <c r="D405" s="45"/>
      <c r="E405" s="45"/>
      <c r="F405" s="45"/>
      <c r="G405" s="45"/>
      <c r="H405" s="45"/>
      <c r="I405" s="45"/>
    </row>
    <row r="406" spans="1:9" customFormat="1" ht="21" customHeight="1" x14ac:dyDescent="0.35">
      <c r="A406" s="2"/>
      <c r="B406" s="18"/>
      <c r="D406" s="45"/>
      <c r="E406" s="45"/>
      <c r="F406" s="45"/>
      <c r="G406" s="45"/>
      <c r="H406" s="45"/>
      <c r="I406" s="45"/>
    </row>
    <row r="407" spans="1:9" customFormat="1" ht="21" customHeight="1" x14ac:dyDescent="0.35">
      <c r="A407" s="2"/>
      <c r="B407" s="18"/>
      <c r="D407" s="45"/>
      <c r="E407" s="45"/>
      <c r="F407" s="45"/>
      <c r="G407" s="45"/>
      <c r="H407" s="45"/>
      <c r="I407" s="45"/>
    </row>
    <row r="408" spans="1:9" customFormat="1" ht="15" customHeight="1" x14ac:dyDescent="0.35">
      <c r="A408" s="3"/>
      <c r="B408" s="19"/>
      <c r="C408" s="4"/>
      <c r="D408" s="46"/>
      <c r="E408" s="46"/>
      <c r="F408" s="46"/>
      <c r="G408" s="46"/>
      <c r="H408" s="46"/>
      <c r="I408" s="46"/>
    </row>
    <row r="409" spans="1:9" customFormat="1" ht="21" customHeight="1" x14ac:dyDescent="0.35">
      <c r="A409" s="2"/>
      <c r="B409" s="18"/>
      <c r="D409" s="45"/>
      <c r="E409" s="45"/>
      <c r="F409" s="45"/>
      <c r="G409" s="45"/>
      <c r="H409" s="45"/>
      <c r="I409" s="45"/>
    </row>
    <row r="410" spans="1:9" customFormat="1" ht="21" customHeight="1" x14ac:dyDescent="0.35">
      <c r="A410" s="2"/>
      <c r="B410" s="18"/>
      <c r="D410" s="45"/>
      <c r="E410" s="45"/>
      <c r="F410" s="45"/>
      <c r="G410" s="45"/>
      <c r="H410" s="45"/>
      <c r="I410" s="45"/>
    </row>
    <row r="411" spans="1:9" customFormat="1" ht="21" customHeight="1" x14ac:dyDescent="0.35">
      <c r="A411" s="2"/>
      <c r="B411" s="18"/>
      <c r="D411" s="45"/>
      <c r="E411" s="45"/>
      <c r="F411" s="45"/>
      <c r="G411" s="45"/>
      <c r="H411" s="45"/>
      <c r="I411" s="45"/>
    </row>
  </sheetData>
  <sheetProtection selectLockedCells="1"/>
  <mergeCells count="6">
    <mergeCell ref="B34:B42"/>
    <mergeCell ref="B2:B5"/>
    <mergeCell ref="B6:B21"/>
    <mergeCell ref="B22:B25"/>
    <mergeCell ref="B26:B28"/>
    <mergeCell ref="B29:B33"/>
  </mergeCells>
  <phoneticPr fontId="35" type="noConversion"/>
  <conditionalFormatting sqref="A46:A65540 A1:A42">
    <cfRule type="cellIs" dxfId="1" priority="1" stopIfTrue="1" operator="equal">
      <formula>"yes"</formula>
    </cfRule>
    <cfRule type="cellIs" dxfId="0" priority="2" stopIfTrue="1" operator="equal">
      <formula>"si"</formula>
    </cfRule>
  </conditionalFormatting>
  <dataValidations count="9">
    <dataValidation type="list" allowBlank="1" showInputMessage="1" showErrorMessage="1" sqref="D32:F32 D11:I11" xr:uid="{00000000-0002-0000-0200-000003000000}">
      <formula1>DateType</formula1>
    </dataValidation>
    <dataValidation showInputMessage="1" showErrorMessage="1" sqref="D27:I27 D7:I7" xr:uid="{00000000-0002-0000-0200-000000000000}"/>
    <dataValidation type="list" allowBlank="1" showInputMessage="1" showErrorMessage="1" sqref="D15:I15" xr:uid="{00000000-0002-0000-0200-000001000000}">
      <formula1>functionCode</formula1>
    </dataValidation>
    <dataValidation type="list" allowBlank="1" showInputMessage="1" showErrorMessage="1" sqref="D42:I42" xr:uid="{00000000-0002-0000-0200-000002000000}">
      <formula1>MediaType</formula1>
    </dataValidation>
    <dataValidation type="list" showInputMessage="1" showErrorMessage="1" sqref="D18:I18" xr:uid="{00000000-0002-0000-0200-000004000000}">
      <formula1>RoleCode</formula1>
    </dataValidation>
    <dataValidation type="list" allowBlank="1" showInputMessage="1" showErrorMessage="1" sqref="D23:I23" xr:uid="{00000000-0002-0000-0200-000005000000}">
      <formula1>KeywordINSPIRE</formula1>
    </dataValidation>
    <dataValidation type="list" allowBlank="1" showInputMessage="1" showErrorMessage="1" sqref="D33:I33" xr:uid="{00000000-0002-0000-0200-000006000000}">
      <formula1>Conformance</formula1>
    </dataValidation>
    <dataValidation type="list" allowBlank="1" showInputMessage="1" showErrorMessage="1" sqref="D22:I22" xr:uid="{00000000-0002-0000-0200-000007000000}">
      <formula1>TopicCategory</formula1>
    </dataValidation>
    <dataValidation type="list" showInputMessage="1" showErrorMessage="1" sqref="D6:I6" xr:uid="{00000000-0002-0000-0200-000008000000}">
      <formula1>Level</formula1>
    </dataValidation>
  </dataValidations>
  <hyperlinks>
    <hyperlink ref="C48" r:id="rId1" display="This work is licensed under a Creative Commons Attribution 3.0 Italy License." xr:uid="{00000000-0004-0000-0200-000000000000}"/>
    <hyperlink ref="C24" r:id="rId2" xr:uid="{00000000-0004-0000-0200-000001000000}"/>
    <hyperlink ref="D17" r:id="rId3" xr:uid="{4D0A80C4-8402-4024-81AA-701FB9A907C8}"/>
    <hyperlink ref="D3" r:id="rId4" xr:uid="{9A4F2635-CC13-4583-A68D-9DB4F4FD4800}"/>
    <hyperlink ref="E3" r:id="rId5" xr:uid="{2C24279E-8355-4C31-A69A-9FAD1310175B}"/>
    <hyperlink ref="E17" r:id="rId6" xr:uid="{206465C5-F789-4863-894D-06F263F27C69}"/>
    <hyperlink ref="F3" r:id="rId7" xr:uid="{A75E3306-D694-4E81-A811-F32029EFD83F}"/>
    <hyperlink ref="F17" r:id="rId8" xr:uid="{C68344CD-1B2C-4096-9FAF-6DD402E45B8D}"/>
    <hyperlink ref="G17" r:id="rId9" xr:uid="{5054AB48-CAB8-4121-AB1E-C6BEF346835C}"/>
    <hyperlink ref="H17" r:id="rId10" xr:uid="{44851AB8-9219-481B-8D75-AD87C9F157E6}"/>
    <hyperlink ref="I17" r:id="rId11" xr:uid="{1466F4B0-0FC3-469F-8226-7BE6A0DAEBF9}"/>
    <hyperlink ref="G3" r:id="rId12" xr:uid="{0CD78296-49CE-45AD-BC36-0862C89DEEE0}"/>
    <hyperlink ref="H3" r:id="rId13" xr:uid="{50629BC8-8166-44D4-B914-52240D672264}"/>
    <hyperlink ref="I3" r:id="rId14" xr:uid="{12867A30-AAA1-47CF-A88D-BB5E0D820F7F}"/>
    <hyperlink ref="I14" r:id="rId15" xr:uid="{E3269670-3460-4FAB-9D1F-417FBAE974F7}"/>
    <hyperlink ref="D43" r:id="rId16" xr:uid="{B9627B4D-A68C-48C2-8DB0-592DDBA932FB}"/>
    <hyperlink ref="F43" r:id="rId17" xr:uid="{3B345F3C-3811-4C7F-9154-DA997FA9A807}"/>
    <hyperlink ref="I43" r:id="rId18" xr:uid="{88695A39-4876-4499-A0BE-93146E3D85D1}"/>
  </hyperlinks>
  <pageMargins left="0.7" right="0.7" top="0.75" bottom="0.75" header="0.3" footer="0.3"/>
  <pageSetup orientation="portrait" r:id="rId19"/>
  <drawing r:id="rId20"/>
  <legacyDrawing r:id="rId2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200-000009000000}">
          <x14:formula1>
            <xm:f>Codelist!$G$2:$G$15</xm:f>
          </x14:formula1>
          <xm:sqref>D19:E19 G19:I19 D5:I5</xm:sqref>
        </x14:dataValidation>
        <x14:dataValidation type="list" showInputMessage="1" showErrorMessage="1" xr:uid="{00000000-0002-0000-0200-00000A000000}">
          <x14:formula1>
            <xm:f>Codelist!$S$2:$S$10</xm:f>
          </x14:formula1>
          <xm:sqref>D26:I26</xm:sqref>
        </x14:dataValidation>
        <x14:dataValidation type="list" allowBlank="1" showInputMessage="1" showErrorMessage="1" xr:uid="{00000000-0002-0000-0200-00000B000000}">
          <x14:formula1>
            <xm:f>Codelist!$K$2:$K$5</xm:f>
          </x14:formula1>
          <xm:sqref>D41:I41</xm:sqref>
        </x14:dataValidation>
        <x14:dataValidation type="list" allowBlank="1" showInputMessage="1" showErrorMessage="1" xr:uid="{00000000-0002-0000-0200-00000C000000}">
          <x14:formula1>
            <xm:f>Codelist!$B$2:$B$8</xm:f>
          </x14:formula1>
          <xm:sqref>D39:I39</xm:sqref>
        </x14:dataValidation>
        <x14:dataValidation type="list" allowBlank="1" showInputMessage="1" showErrorMessage="1" xr:uid="{00000000-0002-0000-0200-00000D000000}">
          <x14:formula1>
            <xm:f>Codelist!$O$2:$O$22</xm:f>
          </x14:formula1>
          <xm:sqref>D20:I20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2"/>
  <dimension ref="A1:G312"/>
  <sheetViews>
    <sheetView topLeftCell="B1" workbookViewId="0">
      <selection activeCell="E41" sqref="E41"/>
    </sheetView>
  </sheetViews>
  <sheetFormatPr defaultColWidth="16.88671875" defaultRowHeight="14.4" x14ac:dyDescent="0.3"/>
  <cols>
    <col min="1" max="1" width="6.109375" style="28" hidden="1" customWidth="1"/>
    <col min="2" max="2" width="144.44140625" style="28" customWidth="1"/>
    <col min="3" max="3" width="3.6640625" style="28" customWidth="1"/>
    <col min="4" max="4" width="6.5546875" style="28" customWidth="1"/>
    <col min="5" max="5" width="48" style="28" bestFit="1" customWidth="1"/>
    <col min="6" max="16384" width="16.88671875" style="28"/>
  </cols>
  <sheetData>
    <row r="1" spans="2:5" x14ac:dyDescent="0.3">
      <c r="B1" s="30" t="s">
        <v>0</v>
      </c>
      <c r="C1" s="28" t="s">
        <v>227</v>
      </c>
    </row>
    <row r="2" spans="2:5" ht="42.6" customHeight="1" x14ac:dyDescent="0.3">
      <c r="B2" s="40" t="s">
        <v>395</v>
      </c>
    </row>
    <row r="3" spans="2:5" x14ac:dyDescent="0.3">
      <c r="B3" s="30" t="s">
        <v>1</v>
      </c>
      <c r="C3" s="28" t="s">
        <v>227</v>
      </c>
      <c r="E3" s="31" t="s">
        <v>237</v>
      </c>
    </row>
    <row r="4" spans="2:5" x14ac:dyDescent="0.3">
      <c r="B4" s="32" t="e">
        <f>CONCATENATE("&lt;gmd:LanguageCode codeList=",CHAR(34),"http://www.loc.gov/standards/iso639-2/",CHAR(34)," codeListValue=",CHAR(34),#REF!,CHAR(34),"/&gt;")</f>
        <v>#REF!</v>
      </c>
      <c r="C4" s="28" t="s">
        <v>227</v>
      </c>
      <c r="D4" s="30"/>
      <c r="E4" s="28" t="s">
        <v>369</v>
      </c>
    </row>
    <row r="5" spans="2:5" x14ac:dyDescent="0.3">
      <c r="B5" s="30" t="s">
        <v>2</v>
      </c>
      <c r="C5" s="28" t="s">
        <v>227</v>
      </c>
      <c r="D5" s="33"/>
      <c r="E5" s="27" t="s">
        <v>347</v>
      </c>
    </row>
    <row r="6" spans="2:5" s="26" customFormat="1" x14ac:dyDescent="0.3">
      <c r="B6" s="30" t="s">
        <v>5</v>
      </c>
      <c r="C6" s="26" t="s">
        <v>227</v>
      </c>
      <c r="D6" s="32"/>
      <c r="E6" s="27" t="s">
        <v>348</v>
      </c>
    </row>
    <row r="7" spans="2:5" s="26" customFormat="1" x14ac:dyDescent="0.3">
      <c r="B7" s="32" t="e">
        <f>CONCATENATE("&lt;gmd:MD_ScopeCode codeList=",CHAR(34),"http://standards.iso.org/iso/19139/resources/gmxCodelists.xml#MD_ScopeCode",CHAR(34)," codeListValue=",CHAR(34),#REF!,CHAR(34),"&gt;",#REF!,"&lt;/gmd:MD_ScopeCode&gt;")</f>
        <v>#REF!</v>
      </c>
      <c r="C7" s="26" t="s">
        <v>227</v>
      </c>
      <c r="E7" s="28"/>
    </row>
    <row r="8" spans="2:5" s="26" customFormat="1" x14ac:dyDescent="0.3">
      <c r="B8" s="30" t="s">
        <v>6</v>
      </c>
      <c r="C8" s="26" t="s">
        <v>227</v>
      </c>
      <c r="E8" s="28"/>
    </row>
    <row r="9" spans="2:5" x14ac:dyDescent="0.3">
      <c r="B9" s="30" t="s">
        <v>7</v>
      </c>
      <c r="C9" s="28" t="s">
        <v>227</v>
      </c>
    </row>
    <row r="10" spans="2:5" x14ac:dyDescent="0.3">
      <c r="B10" s="30" t="s">
        <v>8</v>
      </c>
      <c r="C10" s="28" t="s">
        <v>227</v>
      </c>
    </row>
    <row r="11" spans="2:5" x14ac:dyDescent="0.3">
      <c r="B11" s="30" t="s">
        <v>9</v>
      </c>
      <c r="C11" s="28" t="s">
        <v>227</v>
      </c>
    </row>
    <row r="12" spans="2:5" x14ac:dyDescent="0.3">
      <c r="B12" s="32" t="e">
        <f>CONCATENATE("&lt;gco:CharacterString&gt;",E12,"&lt;/gco:CharacterString&gt;")</f>
        <v>#REF!</v>
      </c>
      <c r="C12" s="28" t="s">
        <v>227</v>
      </c>
      <c r="E12" s="28" t="e">
        <f>SUBSTITUTE(SUBSTITUTE(SUBSTITUTE(SUBSTITUTE(SUBSTITUTE(#REF!,"&amp;","&amp;amp;"),"&gt;","&amp;gt;"),"&lt;","&amp;lt;"),"'","&amp;apos;"),"""","&amp;quot;")</f>
        <v>#REF!</v>
      </c>
    </row>
    <row r="13" spans="2:5" x14ac:dyDescent="0.3">
      <c r="B13" s="30" t="s">
        <v>10</v>
      </c>
      <c r="C13" s="28" t="s">
        <v>227</v>
      </c>
    </row>
    <row r="14" spans="2:5" x14ac:dyDescent="0.3">
      <c r="B14" s="30" t="s">
        <v>11</v>
      </c>
      <c r="C14" s="28" t="s">
        <v>227</v>
      </c>
    </row>
    <row r="15" spans="2:5" x14ac:dyDescent="0.3">
      <c r="B15" s="30" t="s">
        <v>12</v>
      </c>
      <c r="C15" s="28" t="s">
        <v>227</v>
      </c>
    </row>
    <row r="16" spans="2:5" x14ac:dyDescent="0.3">
      <c r="B16" s="30" t="s">
        <v>13</v>
      </c>
      <c r="C16" s="28" t="s">
        <v>227</v>
      </c>
    </row>
    <row r="17" spans="2:4" x14ac:dyDescent="0.3">
      <c r="B17" s="30" t="s">
        <v>14</v>
      </c>
      <c r="C17" s="28" t="s">
        <v>227</v>
      </c>
    </row>
    <row r="18" spans="2:4" x14ac:dyDescent="0.3">
      <c r="B18" s="30" t="s">
        <v>15</v>
      </c>
      <c r="C18" s="28" t="s">
        <v>227</v>
      </c>
    </row>
    <row r="19" spans="2:4" x14ac:dyDescent="0.3">
      <c r="B19" s="32" t="e">
        <f>CONCATENATE("&lt;gco:CharacterString&gt;",#REF!,"&lt;/gco:CharacterString&gt;")</f>
        <v>#REF!</v>
      </c>
      <c r="C19" s="28" t="s">
        <v>227</v>
      </c>
    </row>
    <row r="20" spans="2:4" x14ac:dyDescent="0.3">
      <c r="B20" s="30" t="s">
        <v>16</v>
      </c>
      <c r="C20" s="28" t="s">
        <v>227</v>
      </c>
    </row>
    <row r="21" spans="2:4" x14ac:dyDescent="0.3">
      <c r="B21" s="30" t="s">
        <v>17</v>
      </c>
      <c r="C21" s="28" t="s">
        <v>227</v>
      </c>
    </row>
    <row r="22" spans="2:4" x14ac:dyDescent="0.3">
      <c r="B22" s="30" t="s">
        <v>18</v>
      </c>
      <c r="C22" s="28" t="s">
        <v>227</v>
      </c>
    </row>
    <row r="23" spans="2:4" x14ac:dyDescent="0.3">
      <c r="B23" s="30" t="s">
        <v>23</v>
      </c>
      <c r="C23" s="28" t="s">
        <v>227</v>
      </c>
    </row>
    <row r="24" spans="2:4" x14ac:dyDescent="0.3">
      <c r="B24" s="30" t="s">
        <v>24</v>
      </c>
      <c r="C24" s="28" t="s">
        <v>227</v>
      </c>
    </row>
    <row r="25" spans="2:4" x14ac:dyDescent="0.3">
      <c r="B25" s="30" t="s">
        <v>25</v>
      </c>
      <c r="C25" s="28" t="s">
        <v>227</v>
      </c>
    </row>
    <row r="26" spans="2:4" x14ac:dyDescent="0.3">
      <c r="B26" s="33" t="s">
        <v>396</v>
      </c>
      <c r="C26" s="28" t="s">
        <v>227</v>
      </c>
      <c r="D26" s="26"/>
    </row>
    <row r="27" spans="2:4" x14ac:dyDescent="0.3">
      <c r="B27" s="30" t="s">
        <v>26</v>
      </c>
      <c r="C27" s="28" t="s">
        <v>227</v>
      </c>
    </row>
    <row r="28" spans="2:4" x14ac:dyDescent="0.3">
      <c r="B28" s="30" t="s">
        <v>27</v>
      </c>
      <c r="C28" s="28" t="s">
        <v>227</v>
      </c>
    </row>
    <row r="29" spans="2:4" x14ac:dyDescent="0.3">
      <c r="B29" s="30" t="s">
        <v>28</v>
      </c>
      <c r="C29" s="28" t="s">
        <v>227</v>
      </c>
    </row>
    <row r="30" spans="2:4" x14ac:dyDescent="0.3">
      <c r="B30" s="30" t="s">
        <v>29</v>
      </c>
      <c r="C30" s="28" t="s">
        <v>227</v>
      </c>
    </row>
    <row r="31" spans="2:4" x14ac:dyDescent="0.3">
      <c r="B31" s="32" t="e">
        <f>CONCATENATE("&lt;gco:Date&gt;",#REF!,"&lt;/gco:Date&gt;")</f>
        <v>#REF!</v>
      </c>
      <c r="C31" s="28" t="s">
        <v>227</v>
      </c>
      <c r="D31" s="26"/>
    </row>
    <row r="32" spans="2:4" x14ac:dyDescent="0.3">
      <c r="B32" s="30" t="s">
        <v>30</v>
      </c>
      <c r="C32" s="28" t="s">
        <v>227</v>
      </c>
    </row>
    <row r="33" spans="2:5" x14ac:dyDescent="0.3">
      <c r="B33" s="30" t="s">
        <v>116</v>
      </c>
      <c r="C33" s="28" t="s">
        <v>227</v>
      </c>
    </row>
    <row r="34" spans="2:5" x14ac:dyDescent="0.3">
      <c r="B34" s="30" t="s">
        <v>117</v>
      </c>
      <c r="C34" s="28" t="s">
        <v>227</v>
      </c>
    </row>
    <row r="35" spans="2:5" x14ac:dyDescent="0.3">
      <c r="B35" s="30" t="s">
        <v>118</v>
      </c>
      <c r="C35" s="28" t="s">
        <v>227</v>
      </c>
    </row>
    <row r="36" spans="2:5" x14ac:dyDescent="0.3">
      <c r="B36" s="30" t="s">
        <v>43</v>
      </c>
      <c r="C36" s="28" t="s">
        <v>227</v>
      </c>
      <c r="D36" s="36"/>
    </row>
    <row r="37" spans="2:5" x14ac:dyDescent="0.3">
      <c r="B37" s="30" t="s">
        <v>44</v>
      </c>
      <c r="C37" s="28" t="s">
        <v>227</v>
      </c>
    </row>
    <row r="38" spans="2:5" x14ac:dyDescent="0.3">
      <c r="B38" s="32" t="e">
        <f>CONCATENATE("&lt;gmx:Anchor xlink:href=",CHAR(34),#REF!,CHAR(34),"&gt;",D38,"&lt;/gmx:Anchor&gt;")</f>
        <v>#REF!</v>
      </c>
      <c r="C38" s="28" t="s">
        <v>227</v>
      </c>
      <c r="D38" s="28" t="str">
        <f>IF(ISERROR(E38),"",E38)</f>
        <v/>
      </c>
      <c r="E38" s="28" t="e">
        <f>MID(#REF!,SEARCH("/",#REF!,30)+1,4) &amp; ":" &amp; RIGHT(#REF!,LEN(#REF!) - SEARCH("/",#REF!, SEARCH( "/",#REF!,37)))</f>
        <v>#REF!</v>
      </c>
    </row>
    <row r="39" spans="2:5" x14ac:dyDescent="0.3">
      <c r="B39" s="30" t="s">
        <v>45</v>
      </c>
      <c r="C39" s="28" t="s">
        <v>227</v>
      </c>
    </row>
    <row r="40" spans="2:5" x14ac:dyDescent="0.3">
      <c r="B40" s="30" t="s">
        <v>46</v>
      </c>
      <c r="C40" s="28" t="s">
        <v>227</v>
      </c>
    </row>
    <row r="41" spans="2:5" x14ac:dyDescent="0.3">
      <c r="B41" s="30" t="s">
        <v>119</v>
      </c>
      <c r="C41" s="28" t="s">
        <v>227</v>
      </c>
    </row>
    <row r="42" spans="2:5" x14ac:dyDescent="0.3">
      <c r="B42" s="30" t="s">
        <v>120</v>
      </c>
      <c r="C42" s="28" t="s">
        <v>227</v>
      </c>
    </row>
    <row r="43" spans="2:5" x14ac:dyDescent="0.3">
      <c r="B43" s="30" t="s">
        <v>121</v>
      </c>
      <c r="C43" s="28" t="s">
        <v>227</v>
      </c>
    </row>
    <row r="44" spans="2:5" x14ac:dyDescent="0.3">
      <c r="B44" s="30" t="s">
        <v>116</v>
      </c>
    </row>
    <row r="45" spans="2:5" x14ac:dyDescent="0.3">
      <c r="B45" s="30" t="s">
        <v>117</v>
      </c>
    </row>
    <row r="46" spans="2:5" x14ac:dyDescent="0.3">
      <c r="B46" s="30" t="s">
        <v>118</v>
      </c>
      <c r="D46" s="26"/>
    </row>
    <row r="47" spans="2:5" x14ac:dyDescent="0.3">
      <c r="B47" s="30" t="s">
        <v>43</v>
      </c>
    </row>
    <row r="48" spans="2:5" x14ac:dyDescent="0.3">
      <c r="B48" s="30" t="s">
        <v>44</v>
      </c>
    </row>
    <row r="49" spans="2:5" x14ac:dyDescent="0.3">
      <c r="B49" s="33" t="e">
        <f>CONCATENATE("&lt;gco:CharacterString&gt;",#REF!,"&lt;/gco:CharacterString&gt;")</f>
        <v>#REF!</v>
      </c>
      <c r="D49" s="26"/>
    </row>
    <row r="50" spans="2:5" x14ac:dyDescent="0.3">
      <c r="B50" s="30" t="s">
        <v>45</v>
      </c>
    </row>
    <row r="51" spans="2:5" x14ac:dyDescent="0.3">
      <c r="B51" s="30" t="s">
        <v>46</v>
      </c>
    </row>
    <row r="52" spans="2:5" x14ac:dyDescent="0.3">
      <c r="B52" s="30" t="s">
        <v>119</v>
      </c>
    </row>
    <row r="53" spans="2:5" x14ac:dyDescent="0.3">
      <c r="B53" s="30" t="s">
        <v>120</v>
      </c>
    </row>
    <row r="54" spans="2:5" x14ac:dyDescent="0.3">
      <c r="B54" s="30" t="s">
        <v>121</v>
      </c>
    </row>
    <row r="55" spans="2:5" x14ac:dyDescent="0.3">
      <c r="B55" s="30" t="s">
        <v>31</v>
      </c>
      <c r="C55" s="28" t="s">
        <v>227</v>
      </c>
    </row>
    <row r="56" spans="2:5" x14ac:dyDescent="0.3">
      <c r="B56" s="30" t="s">
        <v>122</v>
      </c>
      <c r="C56" s="28" t="s">
        <v>227</v>
      </c>
    </row>
    <row r="57" spans="2:5" x14ac:dyDescent="0.3">
      <c r="B57" s="30" t="s">
        <v>32</v>
      </c>
      <c r="C57" s="28" t="s">
        <v>227</v>
      </c>
    </row>
    <row r="58" spans="2:5" x14ac:dyDescent="0.3">
      <c r="B58" s="30" t="s">
        <v>33</v>
      </c>
      <c r="C58" s="28" t="s">
        <v>227</v>
      </c>
    </row>
    <row r="59" spans="2:5" x14ac:dyDescent="0.3">
      <c r="B59" s="30" t="s">
        <v>34</v>
      </c>
      <c r="C59" s="28" t="s">
        <v>227</v>
      </c>
    </row>
    <row r="60" spans="2:5" x14ac:dyDescent="0.3">
      <c r="B60" s="32" t="e">
        <f>CONCATENATE("&lt;gco:CharacterString&gt;",E60,"&lt;/gco:CharacterString&gt;")</f>
        <v>#REF!</v>
      </c>
      <c r="C60" s="28" t="s">
        <v>227</v>
      </c>
      <c r="E60" s="28" t="e">
        <f>SUBSTITUTE(SUBSTITUTE(SUBSTITUTE(SUBSTITUTE(SUBSTITUTE(#REF!,"&amp;","&amp;amp;"),"&gt;","&amp;gt;"),"&lt;","&amp;lt;"),"'","&amp;apos;"),"""","&amp;quot;")</f>
        <v>#REF!</v>
      </c>
    </row>
    <row r="61" spans="2:5" x14ac:dyDescent="0.3">
      <c r="B61" s="30" t="s">
        <v>35</v>
      </c>
      <c r="C61" s="28" t="s">
        <v>227</v>
      </c>
    </row>
    <row r="62" spans="2:5" x14ac:dyDescent="0.3">
      <c r="B62" s="30" t="s">
        <v>36</v>
      </c>
      <c r="C62" s="28" t="s">
        <v>227</v>
      </c>
    </row>
    <row r="63" spans="2:5" x14ac:dyDescent="0.3">
      <c r="B63" s="30" t="s">
        <v>37</v>
      </c>
      <c r="C63" s="28" t="s">
        <v>227</v>
      </c>
    </row>
    <row r="64" spans="2:5" x14ac:dyDescent="0.3">
      <c r="B64" s="30" t="s">
        <v>36</v>
      </c>
      <c r="C64" s="28" t="s">
        <v>227</v>
      </c>
    </row>
    <row r="65" spans="2:4" x14ac:dyDescent="0.3">
      <c r="B65" s="32" t="e">
        <f>CONCATENATE("&lt;gco:Date&gt;",#REF!,"&lt;/gco:Date&gt;")</f>
        <v>#REF!</v>
      </c>
      <c r="C65" s="28" t="s">
        <v>227</v>
      </c>
    </row>
    <row r="66" spans="2:4" x14ac:dyDescent="0.3">
      <c r="B66" s="30" t="s">
        <v>38</v>
      </c>
      <c r="C66" s="28" t="s">
        <v>227</v>
      </c>
    </row>
    <row r="67" spans="2:4" x14ac:dyDescent="0.3">
      <c r="B67" s="30" t="s">
        <v>39</v>
      </c>
      <c r="C67" s="28" t="s">
        <v>227</v>
      </c>
    </row>
    <row r="68" spans="2:4" x14ac:dyDescent="0.3">
      <c r="B68" s="32" t="e">
        <f>CONCATENATE("&lt;gmd:CI_DateTypeCode codeList=",CHAR(34),"http://standards.iso.org/iso/19139/resources/gmxCodelists.xml#CI_DateTypeCode",CHAR(34)," codeListValue=",CHAR(34),#REF!,CHAR(34),"&gt;",#REF!,"&lt;/gmd:CI_DateTypeCode&gt;")</f>
        <v>#REF!</v>
      </c>
      <c r="C68" s="28" t="s">
        <v>227</v>
      </c>
    </row>
    <row r="69" spans="2:4" x14ac:dyDescent="0.3">
      <c r="B69" s="30" t="s">
        <v>40</v>
      </c>
      <c r="C69" s="28" t="s">
        <v>227</v>
      </c>
    </row>
    <row r="70" spans="2:4" x14ac:dyDescent="0.3">
      <c r="B70" s="30" t="s">
        <v>41</v>
      </c>
      <c r="C70" s="28" t="s">
        <v>227</v>
      </c>
    </row>
    <row r="71" spans="2:4" x14ac:dyDescent="0.3">
      <c r="B71" s="30" t="s">
        <v>38</v>
      </c>
      <c r="C71" s="28" t="s">
        <v>227</v>
      </c>
    </row>
    <row r="72" spans="2:4" x14ac:dyDescent="0.3">
      <c r="B72" s="30" t="s">
        <v>42</v>
      </c>
      <c r="C72" s="28" t="s">
        <v>227</v>
      </c>
    </row>
    <row r="73" spans="2:4" x14ac:dyDescent="0.3">
      <c r="B73" s="30" t="s">
        <v>362</v>
      </c>
      <c r="C73" s="28" t="s">
        <v>227</v>
      </c>
    </row>
    <row r="74" spans="2:4" x14ac:dyDescent="0.3">
      <c r="B74" s="30" t="s">
        <v>44</v>
      </c>
      <c r="C74" s="28" t="s">
        <v>227</v>
      </c>
    </row>
    <row r="75" spans="2:4" x14ac:dyDescent="0.3">
      <c r="B75" s="37" t="e">
        <f>CONCATENATE("&lt;gmx:Anchor xlink:href=",CHAR(34),#REF!,CHAR(34),"&gt;",#REF!,"&lt;/gmx:Anchor&gt;")</f>
        <v>#REF!</v>
      </c>
      <c r="C75" s="28" t="s">
        <v>227</v>
      </c>
      <c r="D75" s="26" t="s">
        <v>493</v>
      </c>
    </row>
    <row r="76" spans="2:4" x14ac:dyDescent="0.3">
      <c r="B76" s="30" t="s">
        <v>45</v>
      </c>
      <c r="C76" s="28" t="s">
        <v>227</v>
      </c>
    </row>
    <row r="77" spans="2:4" x14ac:dyDescent="0.3">
      <c r="B77" s="30" t="s">
        <v>363</v>
      </c>
      <c r="C77" s="28" t="s">
        <v>227</v>
      </c>
    </row>
    <row r="78" spans="2:4" x14ac:dyDescent="0.3">
      <c r="B78" s="30" t="s">
        <v>47</v>
      </c>
      <c r="C78" s="28" t="s">
        <v>227</v>
      </c>
    </row>
    <row r="79" spans="2:4" x14ac:dyDescent="0.3">
      <c r="B79" s="30" t="s">
        <v>48</v>
      </c>
      <c r="C79" s="28" t="s">
        <v>227</v>
      </c>
    </row>
    <row r="80" spans="2:4" x14ac:dyDescent="0.3">
      <c r="B80" s="30" t="s">
        <v>49</v>
      </c>
      <c r="C80" s="28" t="s">
        <v>227</v>
      </c>
    </row>
    <row r="81" spans="2:5" x14ac:dyDescent="0.3">
      <c r="B81" s="30" t="s">
        <v>50</v>
      </c>
      <c r="C81" s="28" t="s">
        <v>227</v>
      </c>
    </row>
    <row r="82" spans="2:5" x14ac:dyDescent="0.3">
      <c r="B82" s="32" t="e">
        <f>CONCATENATE("&lt;gco:CharacterString&gt;",E82,"&lt;/gco:CharacterString&gt;")</f>
        <v>#REF!</v>
      </c>
      <c r="C82" s="28" t="s">
        <v>227</v>
      </c>
      <c r="E82" s="28" t="e">
        <f>SUBSTITUTE(SUBSTITUTE(SUBSTITUTE(SUBSTITUTE(SUBSTITUTE(#REF!,"&amp;","&amp;amp;"),"&gt;","&amp;gt;"),"&lt;","&amp;lt;"),"'","&amp;apos;"),"""","&amp;quot;")</f>
        <v>#REF!</v>
      </c>
    </row>
    <row r="83" spans="2:5" x14ac:dyDescent="0.3">
      <c r="B83" s="30" t="s">
        <v>51</v>
      </c>
      <c r="C83" s="28" t="s">
        <v>227</v>
      </c>
    </row>
    <row r="84" spans="2:5" x14ac:dyDescent="0.3">
      <c r="B84" s="30" t="s">
        <v>52</v>
      </c>
      <c r="C84" s="28" t="s">
        <v>227</v>
      </c>
    </row>
    <row r="85" spans="2:5" x14ac:dyDescent="0.3">
      <c r="B85" s="30" t="s">
        <v>8</v>
      </c>
      <c r="C85" s="28" t="s">
        <v>227</v>
      </c>
    </row>
    <row r="86" spans="2:5" x14ac:dyDescent="0.3">
      <c r="B86" s="30" t="s">
        <v>9</v>
      </c>
      <c r="C86" s="28" t="s">
        <v>227</v>
      </c>
    </row>
    <row r="87" spans="2:5" x14ac:dyDescent="0.3">
      <c r="B87" s="32" t="e">
        <f>CONCATENATE("&lt;gco:CharacterString&gt;",E87,"&lt;/gco:CharacterString&gt;")</f>
        <v>#REF!</v>
      </c>
      <c r="C87" s="28" t="s">
        <v>227</v>
      </c>
      <c r="E87" s="28" t="e">
        <f>SUBSTITUTE(SUBSTITUTE(SUBSTITUTE(SUBSTITUTE(SUBSTITUTE(#REF!,"&amp;","&amp;amp;"),"&gt;","&amp;gt;"),"&lt;","&amp;lt;"),"'","&amp;apos;"),"""","&amp;quot;")</f>
        <v>#REF!</v>
      </c>
    </row>
    <row r="88" spans="2:5" x14ac:dyDescent="0.3">
      <c r="B88" s="30" t="s">
        <v>10</v>
      </c>
      <c r="C88" s="28" t="s">
        <v>227</v>
      </c>
    </row>
    <row r="89" spans="2:5" x14ac:dyDescent="0.3">
      <c r="B89" s="30" t="s">
        <v>11</v>
      </c>
      <c r="C89" s="28" t="s">
        <v>227</v>
      </c>
    </row>
    <row r="90" spans="2:5" x14ac:dyDescent="0.3">
      <c r="B90" s="30" t="s">
        <v>12</v>
      </c>
      <c r="C90" s="28" t="s">
        <v>227</v>
      </c>
    </row>
    <row r="91" spans="2:5" x14ac:dyDescent="0.3">
      <c r="B91" s="30" t="s">
        <v>13</v>
      </c>
      <c r="C91" s="28" t="s">
        <v>227</v>
      </c>
    </row>
    <row r="92" spans="2:5" x14ac:dyDescent="0.3">
      <c r="B92" s="30" t="s">
        <v>14</v>
      </c>
      <c r="C92" s="28" t="s">
        <v>227</v>
      </c>
    </row>
    <row r="93" spans="2:5" x14ac:dyDescent="0.3">
      <c r="B93" s="30" t="s">
        <v>15</v>
      </c>
      <c r="C93" s="28" t="s">
        <v>227</v>
      </c>
    </row>
    <row r="94" spans="2:5" x14ac:dyDescent="0.3">
      <c r="B94" s="32" t="e">
        <f>CONCATENATE("&lt;gco:CharacterString&gt;",#REF!,"&lt;/gco:CharacterString&gt;")</f>
        <v>#REF!</v>
      </c>
      <c r="C94" s="28" t="s">
        <v>227</v>
      </c>
    </row>
    <row r="95" spans="2:5" x14ac:dyDescent="0.3">
      <c r="B95" s="30" t="s">
        <v>16</v>
      </c>
      <c r="C95" s="28" t="s">
        <v>227</v>
      </c>
    </row>
    <row r="96" spans="2:5" x14ac:dyDescent="0.3">
      <c r="B96" s="30" t="s">
        <v>17</v>
      </c>
      <c r="C96" s="28" t="s">
        <v>227</v>
      </c>
    </row>
    <row r="97" spans="2:5" x14ac:dyDescent="0.3">
      <c r="B97" s="30" t="s">
        <v>18</v>
      </c>
      <c r="C97" s="28" t="s">
        <v>227</v>
      </c>
    </row>
    <row r="98" spans="2:5" x14ac:dyDescent="0.3">
      <c r="B98" s="30" t="s">
        <v>23</v>
      </c>
      <c r="C98" s="28" t="s">
        <v>227</v>
      </c>
    </row>
    <row r="99" spans="2:5" x14ac:dyDescent="0.3">
      <c r="B99" s="30" t="s">
        <v>24</v>
      </c>
      <c r="C99" s="28" t="s">
        <v>227</v>
      </c>
    </row>
    <row r="100" spans="2:5" x14ac:dyDescent="0.3">
      <c r="B100" s="30" t="s">
        <v>25</v>
      </c>
      <c r="C100" s="28" t="s">
        <v>227</v>
      </c>
    </row>
    <row r="101" spans="2:5" x14ac:dyDescent="0.3">
      <c r="B101" s="32" t="e">
        <f>CONCATENATE("&lt;gmd:CI_RoleCode codeList=",CHAR(34),"http://standards.iso.org/iso/19139/resources/gmxCodelists.xml#CI_RoleCode",CHAR(34)," codeListValue=",CHAR(34),#REF!,CHAR(34),"&gt;",#REF!,"&lt;/gmd:CI_RoleCode&gt;")</f>
        <v>#REF!</v>
      </c>
      <c r="C101" s="28" t="s">
        <v>227</v>
      </c>
      <c r="D101" s="26"/>
    </row>
    <row r="102" spans="2:5" x14ac:dyDescent="0.3">
      <c r="B102" s="30" t="s">
        <v>26</v>
      </c>
      <c r="C102" s="28" t="s">
        <v>227</v>
      </c>
    </row>
    <row r="103" spans="2:5" x14ac:dyDescent="0.3">
      <c r="B103" s="30" t="s">
        <v>27</v>
      </c>
      <c r="C103" s="28" t="s">
        <v>227</v>
      </c>
    </row>
    <row r="104" spans="2:5" x14ac:dyDescent="0.3">
      <c r="B104" s="30" t="s">
        <v>53</v>
      </c>
      <c r="C104" s="28" t="s">
        <v>227</v>
      </c>
    </row>
    <row r="105" spans="2:5" s="26" customFormat="1" x14ac:dyDescent="0.3">
      <c r="B105" s="30" t="s">
        <v>54</v>
      </c>
      <c r="C105" s="26" t="s">
        <v>227</v>
      </c>
      <c r="E105" s="28"/>
    </row>
    <row r="106" spans="2:5" s="26" customFormat="1" x14ac:dyDescent="0.3">
      <c r="B106" s="30" t="s">
        <v>55</v>
      </c>
      <c r="C106" s="26" t="s">
        <v>227</v>
      </c>
      <c r="E106" s="28"/>
    </row>
    <row r="107" spans="2:5" s="26" customFormat="1" x14ac:dyDescent="0.3">
      <c r="B107" s="30" t="s">
        <v>56</v>
      </c>
      <c r="C107" s="26" t="s">
        <v>227</v>
      </c>
      <c r="E107" s="28"/>
    </row>
    <row r="108" spans="2:5" s="26" customFormat="1" x14ac:dyDescent="0.3">
      <c r="B108" s="32" t="e">
        <f>CONCATENATE("&lt;gco:CharacterString&gt;",#REF!,"&lt;/gco:CharacterString&gt;")</f>
        <v>#REF!</v>
      </c>
      <c r="E108" s="28"/>
    </row>
    <row r="109" spans="2:5" s="26" customFormat="1" x14ac:dyDescent="0.3">
      <c r="B109" s="30" t="s">
        <v>57</v>
      </c>
      <c r="E109" s="28"/>
    </row>
    <row r="110" spans="2:5" s="26" customFormat="1" x14ac:dyDescent="0.3">
      <c r="B110" s="30" t="s">
        <v>123</v>
      </c>
      <c r="E110" s="28"/>
    </row>
    <row r="111" spans="2:5" s="26" customFormat="1" x14ac:dyDescent="0.3">
      <c r="B111" s="30" t="s">
        <v>33</v>
      </c>
      <c r="E111" s="28"/>
    </row>
    <row r="112" spans="2:5" s="26" customFormat="1" x14ac:dyDescent="0.3">
      <c r="B112" s="30" t="s">
        <v>34</v>
      </c>
      <c r="E112" s="28"/>
    </row>
    <row r="113" spans="2:5" s="26" customFormat="1" x14ac:dyDescent="0.3">
      <c r="B113" s="33" t="s">
        <v>387</v>
      </c>
      <c r="E113" s="28"/>
    </row>
    <row r="114" spans="2:5" s="26" customFormat="1" x14ac:dyDescent="0.3">
      <c r="B114" s="30" t="s">
        <v>35</v>
      </c>
      <c r="E114" s="28"/>
    </row>
    <row r="115" spans="2:5" s="26" customFormat="1" x14ac:dyDescent="0.3">
      <c r="B115" s="30" t="s">
        <v>36</v>
      </c>
      <c r="E115" s="28"/>
    </row>
    <row r="116" spans="2:5" s="26" customFormat="1" x14ac:dyDescent="0.3">
      <c r="B116" s="30" t="s">
        <v>37</v>
      </c>
      <c r="E116" s="28"/>
    </row>
    <row r="117" spans="2:5" s="26" customFormat="1" x14ac:dyDescent="0.3">
      <c r="B117" s="30" t="s">
        <v>36</v>
      </c>
      <c r="E117" s="28"/>
    </row>
    <row r="118" spans="2:5" s="26" customFormat="1" x14ac:dyDescent="0.3">
      <c r="B118" s="33" t="s">
        <v>245</v>
      </c>
      <c r="E118" s="28"/>
    </row>
    <row r="119" spans="2:5" s="26" customFormat="1" x14ac:dyDescent="0.3">
      <c r="B119" s="30" t="s">
        <v>38</v>
      </c>
      <c r="E119" s="28"/>
    </row>
    <row r="120" spans="2:5" s="26" customFormat="1" x14ac:dyDescent="0.3">
      <c r="B120" s="30" t="s">
        <v>39</v>
      </c>
      <c r="E120" s="28"/>
    </row>
    <row r="121" spans="2:5" s="26" customFormat="1" x14ac:dyDescent="0.3">
      <c r="B121" s="33" t="s">
        <v>385</v>
      </c>
      <c r="C121" s="26" t="s">
        <v>227</v>
      </c>
      <c r="E121" s="28"/>
    </row>
    <row r="122" spans="2:5" s="26" customFormat="1" x14ac:dyDescent="0.3">
      <c r="B122" s="30" t="s">
        <v>40</v>
      </c>
      <c r="E122" s="28"/>
    </row>
    <row r="123" spans="2:5" s="26" customFormat="1" x14ac:dyDescent="0.3">
      <c r="B123" s="30" t="s">
        <v>41</v>
      </c>
      <c r="E123" s="28"/>
    </row>
    <row r="124" spans="2:5" s="26" customFormat="1" x14ac:dyDescent="0.3">
      <c r="B124" s="30" t="s">
        <v>38</v>
      </c>
      <c r="E124" s="28"/>
    </row>
    <row r="125" spans="2:5" s="26" customFormat="1" x14ac:dyDescent="0.3">
      <c r="B125" s="30" t="s">
        <v>48</v>
      </c>
      <c r="E125" s="28"/>
    </row>
    <row r="126" spans="2:5" s="26" customFormat="1" x14ac:dyDescent="0.3">
      <c r="B126" s="30" t="s">
        <v>124</v>
      </c>
      <c r="E126" s="28"/>
    </row>
    <row r="127" spans="2:5" s="26" customFormat="1" x14ac:dyDescent="0.3">
      <c r="B127" s="30" t="s">
        <v>58</v>
      </c>
      <c r="E127" s="28"/>
    </row>
    <row r="128" spans="2:5" s="26" customFormat="1" x14ac:dyDescent="0.3">
      <c r="B128" s="30" t="s">
        <v>59</v>
      </c>
      <c r="E128" s="28"/>
    </row>
    <row r="129" spans="2:5" s="26" customFormat="1" x14ac:dyDescent="0.3">
      <c r="B129" s="30" t="s">
        <v>54</v>
      </c>
      <c r="C129" s="26" t="s">
        <v>227</v>
      </c>
      <c r="E129" s="28"/>
    </row>
    <row r="130" spans="2:5" s="26" customFormat="1" x14ac:dyDescent="0.3">
      <c r="B130" s="30" t="s">
        <v>55</v>
      </c>
      <c r="C130" s="26" t="s">
        <v>227</v>
      </c>
      <c r="E130" s="28"/>
    </row>
    <row r="131" spans="2:5" s="26" customFormat="1" x14ac:dyDescent="0.3">
      <c r="B131" s="30" t="s">
        <v>56</v>
      </c>
      <c r="C131" s="26" t="s">
        <v>227</v>
      </c>
      <c r="E131" s="28"/>
    </row>
    <row r="132" spans="2:5" s="26" customFormat="1" x14ac:dyDescent="0.3">
      <c r="B132" s="32" t="e">
        <f>CONCATENATE("&lt;gco:CharacterString&gt;",#REF!,"&lt;/gco:CharacterString&gt;")</f>
        <v>#REF!</v>
      </c>
      <c r="E132" s="28"/>
    </row>
    <row r="133" spans="2:5" s="26" customFormat="1" x14ac:dyDescent="0.3">
      <c r="B133" s="30" t="s">
        <v>57</v>
      </c>
      <c r="E133" s="28"/>
    </row>
    <row r="134" spans="2:5" s="26" customFormat="1" x14ac:dyDescent="0.3">
      <c r="B134" s="30" t="s">
        <v>123</v>
      </c>
      <c r="E134" s="28"/>
    </row>
    <row r="135" spans="2:5" s="26" customFormat="1" x14ac:dyDescent="0.3">
      <c r="B135" s="30" t="s">
        <v>33</v>
      </c>
      <c r="E135" s="28"/>
    </row>
    <row r="136" spans="2:5" s="26" customFormat="1" x14ac:dyDescent="0.3">
      <c r="B136" s="30" t="s">
        <v>34</v>
      </c>
      <c r="E136" s="28"/>
    </row>
    <row r="137" spans="2:5" s="26" customFormat="1" x14ac:dyDescent="0.3">
      <c r="B137" s="33" t="s">
        <v>386</v>
      </c>
      <c r="E137" s="28"/>
    </row>
    <row r="138" spans="2:5" s="26" customFormat="1" x14ac:dyDescent="0.3">
      <c r="B138" s="30" t="s">
        <v>35</v>
      </c>
      <c r="E138" s="28"/>
    </row>
    <row r="139" spans="2:5" s="26" customFormat="1" x14ac:dyDescent="0.3">
      <c r="B139" s="30" t="s">
        <v>36</v>
      </c>
      <c r="E139" s="28"/>
    </row>
    <row r="140" spans="2:5" s="26" customFormat="1" x14ac:dyDescent="0.3">
      <c r="B140" s="30" t="s">
        <v>37</v>
      </c>
      <c r="E140" s="28"/>
    </row>
    <row r="141" spans="2:5" s="26" customFormat="1" x14ac:dyDescent="0.3">
      <c r="B141" s="30" t="s">
        <v>36</v>
      </c>
      <c r="E141" s="28"/>
    </row>
    <row r="142" spans="2:5" s="26" customFormat="1" x14ac:dyDescent="0.3">
      <c r="B142" s="33" t="s">
        <v>388</v>
      </c>
      <c r="E142" s="28"/>
    </row>
    <row r="143" spans="2:5" s="26" customFormat="1" x14ac:dyDescent="0.3">
      <c r="B143" s="30" t="s">
        <v>38</v>
      </c>
      <c r="E143" s="28"/>
    </row>
    <row r="144" spans="2:5" s="26" customFormat="1" x14ac:dyDescent="0.3">
      <c r="B144" s="30" t="s">
        <v>39</v>
      </c>
      <c r="E144" s="28"/>
    </row>
    <row r="145" spans="2:5" s="26" customFormat="1" x14ac:dyDescent="0.3">
      <c r="B145" s="34" t="s">
        <v>385</v>
      </c>
      <c r="E145" s="28"/>
    </row>
    <row r="146" spans="2:5" s="26" customFormat="1" x14ac:dyDescent="0.3">
      <c r="B146" s="30" t="s">
        <v>40</v>
      </c>
      <c r="E146" s="28"/>
    </row>
    <row r="147" spans="2:5" s="26" customFormat="1" x14ac:dyDescent="0.3">
      <c r="B147" s="30" t="s">
        <v>41</v>
      </c>
      <c r="E147" s="28"/>
    </row>
    <row r="148" spans="2:5" s="26" customFormat="1" x14ac:dyDescent="0.3">
      <c r="B148" s="30" t="s">
        <v>38</v>
      </c>
      <c r="E148" s="28"/>
    </row>
    <row r="149" spans="2:5" s="26" customFormat="1" x14ac:dyDescent="0.3">
      <c r="B149" s="30" t="s">
        <v>48</v>
      </c>
      <c r="E149" s="28"/>
    </row>
    <row r="150" spans="2:5" s="26" customFormat="1" x14ac:dyDescent="0.3">
      <c r="B150" s="30" t="s">
        <v>124</v>
      </c>
      <c r="E150" s="28"/>
    </row>
    <row r="151" spans="2:5" s="26" customFormat="1" x14ac:dyDescent="0.3">
      <c r="B151" s="30" t="s">
        <v>58</v>
      </c>
      <c r="E151" s="28"/>
    </row>
    <row r="152" spans="2:5" s="26" customFormat="1" x14ac:dyDescent="0.3">
      <c r="B152" s="30" t="s">
        <v>59</v>
      </c>
      <c r="E152" s="28"/>
    </row>
    <row r="153" spans="2:5" x14ac:dyDescent="0.3">
      <c r="B153" s="30" t="s">
        <v>54</v>
      </c>
    </row>
    <row r="154" spans="2:5" x14ac:dyDescent="0.3">
      <c r="B154" s="30" t="s">
        <v>55</v>
      </c>
    </row>
    <row r="155" spans="2:5" x14ac:dyDescent="0.3">
      <c r="B155" s="30" t="s">
        <v>56</v>
      </c>
    </row>
    <row r="156" spans="2:5" x14ac:dyDescent="0.3">
      <c r="B156" s="32" t="e">
        <f>CONCATENATE("&lt;gco:CharacterString&gt;",E156,"&lt;/gco:CharacterString&gt;")</f>
        <v>#REF!</v>
      </c>
      <c r="C156" s="28" t="s">
        <v>227</v>
      </c>
      <c r="E156" s="28" t="e">
        <f>SUBSTITUTE(SUBSTITUTE(SUBSTITUTE(SUBSTITUTE(SUBSTITUTE(#REF!,"&amp;","&amp;amp;"),"&gt;","&amp;gt;"),"&lt;","&amp;lt;"),"'","&amp;apos;"),"""","&amp;quot;")</f>
        <v>#REF!</v>
      </c>
    </row>
    <row r="157" spans="2:5" x14ac:dyDescent="0.3">
      <c r="B157" s="30" t="s">
        <v>57</v>
      </c>
      <c r="C157" s="28" t="s">
        <v>227</v>
      </c>
    </row>
    <row r="158" spans="2:5" x14ac:dyDescent="0.3">
      <c r="B158" s="30" t="s">
        <v>58</v>
      </c>
      <c r="C158" s="28" t="s">
        <v>227</v>
      </c>
    </row>
    <row r="159" spans="2:5" x14ac:dyDescent="0.3">
      <c r="B159" s="30" t="s">
        <v>59</v>
      </c>
      <c r="C159" s="28" t="s">
        <v>227</v>
      </c>
    </row>
    <row r="160" spans="2:5" x14ac:dyDescent="0.3">
      <c r="B160" s="38" t="s">
        <v>60</v>
      </c>
      <c r="D160" s="26"/>
    </row>
    <row r="161" spans="2:4" x14ac:dyDescent="0.3">
      <c r="B161" s="38" t="s">
        <v>62</v>
      </c>
      <c r="D161" s="26"/>
    </row>
    <row r="162" spans="2:4" x14ac:dyDescent="0.3">
      <c r="B162" s="38" t="s">
        <v>399</v>
      </c>
      <c r="D162" s="26"/>
    </row>
    <row r="163" spans="2:4" x14ac:dyDescent="0.3">
      <c r="B163" s="54" t="s">
        <v>400</v>
      </c>
      <c r="C163" s="28" t="s">
        <v>227</v>
      </c>
      <c r="D163" s="26"/>
    </row>
    <row r="164" spans="2:4" x14ac:dyDescent="0.3">
      <c r="B164" s="38" t="s">
        <v>401</v>
      </c>
      <c r="D164" s="26"/>
    </row>
    <row r="165" spans="2:4" x14ac:dyDescent="0.3">
      <c r="B165" s="38" t="s">
        <v>65</v>
      </c>
      <c r="D165" s="26"/>
    </row>
    <row r="166" spans="2:4" x14ac:dyDescent="0.3">
      <c r="B166" s="37" t="e">
        <f>CONCATENATE("&lt;gco:CharacterString&gt;",#REF!,"&lt;/gco:CharacterString&gt;")</f>
        <v>#REF!</v>
      </c>
      <c r="C166" s="28" t="s">
        <v>227</v>
      </c>
      <c r="D166" s="26"/>
    </row>
    <row r="167" spans="2:4" x14ac:dyDescent="0.3">
      <c r="B167" s="38" t="s">
        <v>66</v>
      </c>
      <c r="D167" s="26"/>
    </row>
    <row r="168" spans="2:4" x14ac:dyDescent="0.3">
      <c r="B168" s="38" t="s">
        <v>67</v>
      </c>
      <c r="D168" s="26"/>
    </row>
    <row r="169" spans="2:4" x14ac:dyDescent="0.3">
      <c r="B169" s="38" t="s">
        <v>61</v>
      </c>
      <c r="D169" s="26"/>
    </row>
    <row r="170" spans="2:4" x14ac:dyDescent="0.3">
      <c r="B170" s="30" t="s">
        <v>60</v>
      </c>
    </row>
    <row r="171" spans="2:4" x14ac:dyDescent="0.3">
      <c r="B171" s="30" t="s">
        <v>62</v>
      </c>
      <c r="C171" s="28" t="s">
        <v>227</v>
      </c>
    </row>
    <row r="172" spans="2:4" x14ac:dyDescent="0.3">
      <c r="B172" s="30" t="s">
        <v>63</v>
      </c>
      <c r="C172" s="28" t="s">
        <v>227</v>
      </c>
    </row>
    <row r="173" spans="2:4" x14ac:dyDescent="0.3">
      <c r="B173" s="33" t="s">
        <v>400</v>
      </c>
      <c r="C173" s="28" t="s">
        <v>227</v>
      </c>
      <c r="D173" s="26"/>
    </row>
    <row r="174" spans="2:4" x14ac:dyDescent="0.3">
      <c r="B174" s="30" t="s">
        <v>64</v>
      </c>
    </row>
    <row r="175" spans="2:4" x14ac:dyDescent="0.3">
      <c r="B175" s="30" t="s">
        <v>65</v>
      </c>
      <c r="C175" s="28" t="s">
        <v>227</v>
      </c>
    </row>
    <row r="176" spans="2:4" x14ac:dyDescent="0.3">
      <c r="B176" s="37" t="e">
        <f>CONCATENATE("&lt;gmx:Anchor xlink:href=",CHAR(34),"http://inspire.ec.europa.eu/metadata-codelist/LimitationsOnPublicAccess/",#REF!,CHAR(34),"&gt;",#REF!,"&lt;/gmx:Anchor&gt;")</f>
        <v>#REF!</v>
      </c>
      <c r="C176" s="28" t="s">
        <v>227</v>
      </c>
      <c r="D176" s="26"/>
    </row>
    <row r="177" spans="2:3" x14ac:dyDescent="0.3">
      <c r="B177" s="30" t="s">
        <v>66</v>
      </c>
    </row>
    <row r="178" spans="2:3" x14ac:dyDescent="0.3">
      <c r="B178" s="30" t="s">
        <v>67</v>
      </c>
    </row>
    <row r="179" spans="2:3" x14ac:dyDescent="0.3">
      <c r="B179" s="30" t="s">
        <v>61</v>
      </c>
    </row>
    <row r="180" spans="2:3" x14ac:dyDescent="0.3">
      <c r="B180" s="30" t="s">
        <v>125</v>
      </c>
      <c r="C180" s="28" t="s">
        <v>227</v>
      </c>
    </row>
    <row r="181" spans="2:3" x14ac:dyDescent="0.3">
      <c r="B181" s="32" t="e">
        <f>CONCATENATE("&lt;gmd:MD_SpatialRepresentationTypeCode codeList=",CHAR(34),"http://standards.iso.org/iso/19139/resources/gmxCodelists.xml#MD_SpatialRepresentationTypeCode",CHAR(34)," codeListValue=",CHAR(34),#REF!,CHAR(34),"&gt;",#REF!,"&lt;/gmd:MD_SpatialRepresentationTypeCode&gt;")</f>
        <v>#REF!</v>
      </c>
      <c r="C181" s="28" t="s">
        <v>227</v>
      </c>
    </row>
    <row r="182" spans="2:3" x14ac:dyDescent="0.3">
      <c r="B182" s="30" t="s">
        <v>126</v>
      </c>
      <c r="C182" s="28" t="s">
        <v>227</v>
      </c>
    </row>
    <row r="183" spans="2:3" x14ac:dyDescent="0.3">
      <c r="B183" s="30" t="s">
        <v>127</v>
      </c>
      <c r="C183" s="28" t="s">
        <v>227</v>
      </c>
    </row>
    <row r="184" spans="2:3" x14ac:dyDescent="0.3">
      <c r="B184" s="30" t="s">
        <v>128</v>
      </c>
      <c r="C184" s="28" t="s">
        <v>227</v>
      </c>
    </row>
    <row r="185" spans="2:3" x14ac:dyDescent="0.3">
      <c r="B185" s="30" t="s">
        <v>129</v>
      </c>
      <c r="C185" s="28" t="s">
        <v>227</v>
      </c>
    </row>
    <row r="186" spans="2:3" x14ac:dyDescent="0.3">
      <c r="B186" s="30" t="s">
        <v>130</v>
      </c>
      <c r="C186" s="28" t="s">
        <v>227</v>
      </c>
    </row>
    <row r="187" spans="2:3" x14ac:dyDescent="0.3">
      <c r="B187" s="30" t="s">
        <v>131</v>
      </c>
      <c r="C187" s="28" t="s">
        <v>227</v>
      </c>
    </row>
    <row r="188" spans="2:3" x14ac:dyDescent="0.3">
      <c r="B188" s="32" t="e">
        <f>CONCATENATE("&lt;gco:Integer&gt;",#REF!,"&lt;/gco:Integer&gt;")</f>
        <v>#REF!</v>
      </c>
      <c r="C188" s="28" t="s">
        <v>227</v>
      </c>
    </row>
    <row r="189" spans="2:3" x14ac:dyDescent="0.3">
      <c r="B189" s="30" t="s">
        <v>132</v>
      </c>
      <c r="C189" s="28" t="s">
        <v>227</v>
      </c>
    </row>
    <row r="190" spans="2:3" x14ac:dyDescent="0.3">
      <c r="B190" s="30" t="s">
        <v>133</v>
      </c>
      <c r="C190" s="28" t="s">
        <v>227</v>
      </c>
    </row>
    <row r="191" spans="2:3" x14ac:dyDescent="0.3">
      <c r="B191" s="30" t="s">
        <v>134</v>
      </c>
      <c r="C191" s="28" t="s">
        <v>227</v>
      </c>
    </row>
    <row r="192" spans="2:3" x14ac:dyDescent="0.3">
      <c r="B192" s="30" t="s">
        <v>135</v>
      </c>
      <c r="C192" s="28" t="s">
        <v>227</v>
      </c>
    </row>
    <row r="193" spans="2:4" x14ac:dyDescent="0.3">
      <c r="B193" s="30" t="s">
        <v>136</v>
      </c>
      <c r="C193" s="28" t="s">
        <v>227</v>
      </c>
    </row>
    <row r="194" spans="2:4" x14ac:dyDescent="0.3">
      <c r="B194" s="30" t="s">
        <v>1</v>
      </c>
      <c r="C194" s="28" t="s">
        <v>227</v>
      </c>
    </row>
    <row r="195" spans="2:4" x14ac:dyDescent="0.3">
      <c r="B195" s="32" t="e">
        <f>CONCATENATE("&lt;gmd:LanguageCode codeList=",CHAR(34),"http://www.loc.gov/standards/iso639-2/",CHAR(34)," codeListValue=",CHAR(34),#REF!,CHAR(34),"&gt;",#REF!,"&lt;/gmd:LanguageCode&gt;")</f>
        <v>#REF!</v>
      </c>
      <c r="C195" s="28" t="s">
        <v>227</v>
      </c>
      <c r="D195" s="26"/>
    </row>
    <row r="196" spans="2:4" x14ac:dyDescent="0.3">
      <c r="B196" s="30" t="s">
        <v>2</v>
      </c>
      <c r="C196" s="28" t="s">
        <v>227</v>
      </c>
    </row>
    <row r="197" spans="2:4" x14ac:dyDescent="0.3">
      <c r="B197" s="30" t="s">
        <v>3</v>
      </c>
    </row>
    <row r="198" spans="2:4" x14ac:dyDescent="0.3">
      <c r="B198" s="32" t="e">
        <f>CONCATENATE("&lt;gmd:MD_CharacterSetCode codeListValue=",CHAR(34),#REF!,CHAR(34)," codeList=",CHAR(34),"http://standards.iso.org/iso/19139/resources/gmxCodelists.xml#MD_CharacterSetCode",CHAR(34),"&gt;",#REF!,"&lt;/gmd:MD_CharacterSetCode&gt;")</f>
        <v>#REF!</v>
      </c>
      <c r="C198" s="28" t="s">
        <v>227</v>
      </c>
      <c r="D198" s="26"/>
    </row>
    <row r="199" spans="2:4" x14ac:dyDescent="0.3">
      <c r="B199" s="30" t="s">
        <v>4</v>
      </c>
    </row>
    <row r="200" spans="2:4" x14ac:dyDescent="0.3">
      <c r="B200" s="30" t="s">
        <v>137</v>
      </c>
      <c r="C200" s="28" t="s">
        <v>227</v>
      </c>
    </row>
    <row r="201" spans="2:4" x14ac:dyDescent="0.3">
      <c r="B201" s="32" t="e">
        <f>CONCATENATE("&lt;gmd:MD_TopicCategoryCode&gt;",#REF!,"&lt;/gmd:MD_TopicCategoryCode&gt;")</f>
        <v>#REF!</v>
      </c>
      <c r="C201" s="28" t="s">
        <v>227</v>
      </c>
    </row>
    <row r="202" spans="2:4" x14ac:dyDescent="0.3">
      <c r="B202" s="30" t="s">
        <v>138</v>
      </c>
      <c r="C202" s="28" t="s">
        <v>227</v>
      </c>
    </row>
    <row r="203" spans="2:4" x14ac:dyDescent="0.3">
      <c r="B203" s="30" t="s">
        <v>139</v>
      </c>
      <c r="C203" s="28" t="s">
        <v>227</v>
      </c>
    </row>
    <row r="204" spans="2:4" x14ac:dyDescent="0.3">
      <c r="B204" s="30" t="s">
        <v>68</v>
      </c>
      <c r="C204" s="28" t="s">
        <v>227</v>
      </c>
    </row>
    <row r="205" spans="2:4" x14ac:dyDescent="0.3">
      <c r="B205" s="30" t="s">
        <v>69</v>
      </c>
      <c r="C205" s="28" t="s">
        <v>227</v>
      </c>
    </row>
    <row r="206" spans="2:4" x14ac:dyDescent="0.3">
      <c r="B206" s="30" t="s">
        <v>70</v>
      </c>
      <c r="C206" s="28" t="s">
        <v>227</v>
      </c>
    </row>
    <row r="207" spans="2:4" x14ac:dyDescent="0.3">
      <c r="B207" s="30" t="s">
        <v>71</v>
      </c>
      <c r="C207" s="28" t="s">
        <v>227</v>
      </c>
    </row>
    <row r="208" spans="2:4" x14ac:dyDescent="0.3">
      <c r="B208" s="32" t="e">
        <f>CONCATENATE("&lt;gco:Decimal&gt;",SUBSTITUTE(#REF!,",","."),"&lt;/gco:Decimal&gt;")</f>
        <v>#REF!</v>
      </c>
      <c r="C208" s="28" t="s">
        <v>227</v>
      </c>
    </row>
    <row r="209" spans="2:7" x14ac:dyDescent="0.3">
      <c r="B209" s="30" t="s">
        <v>72</v>
      </c>
      <c r="C209" s="28" t="s">
        <v>227</v>
      </c>
    </row>
    <row r="210" spans="2:7" x14ac:dyDescent="0.3">
      <c r="B210" s="30" t="s">
        <v>73</v>
      </c>
      <c r="C210" s="28" t="s">
        <v>227</v>
      </c>
    </row>
    <row r="211" spans="2:7" x14ac:dyDescent="0.3">
      <c r="B211" s="32" t="e">
        <f>CONCATENATE("&lt;gco:Decimal&gt;",SUBSTITUTE(#REF!,",","."),"&lt;/gco:Decimal&gt;")</f>
        <v>#REF!</v>
      </c>
      <c r="C211" s="28" t="s">
        <v>227</v>
      </c>
    </row>
    <row r="212" spans="2:7" x14ac:dyDescent="0.3">
      <c r="B212" s="30" t="s">
        <v>74</v>
      </c>
      <c r="C212" s="28" t="s">
        <v>227</v>
      </c>
    </row>
    <row r="213" spans="2:7" x14ac:dyDescent="0.3">
      <c r="B213" s="30" t="s">
        <v>75</v>
      </c>
      <c r="C213" s="28" t="s">
        <v>227</v>
      </c>
    </row>
    <row r="214" spans="2:7" x14ac:dyDescent="0.3">
      <c r="B214" s="32" t="e">
        <f>CONCATENATE("&lt;gco:Decimal&gt;",SUBSTITUTE(#REF!,",","."),"&lt;/gco:Decimal&gt;")</f>
        <v>#REF!</v>
      </c>
      <c r="C214" s="28" t="s">
        <v>227</v>
      </c>
    </row>
    <row r="215" spans="2:7" x14ac:dyDescent="0.3">
      <c r="B215" s="30" t="s">
        <v>76</v>
      </c>
      <c r="C215" s="28" t="s">
        <v>227</v>
      </c>
    </row>
    <row r="216" spans="2:7" x14ac:dyDescent="0.3">
      <c r="B216" s="30" t="s">
        <v>77</v>
      </c>
      <c r="C216" s="28" t="s">
        <v>227</v>
      </c>
    </row>
    <row r="217" spans="2:7" x14ac:dyDescent="0.3">
      <c r="B217" s="32" t="e">
        <f>CONCATENATE("&lt;gco:Decimal&gt;",SUBSTITUTE(#REF!,",","."),"&lt;/gco:Decimal&gt;")</f>
        <v>#REF!</v>
      </c>
      <c r="C217" s="28" t="s">
        <v>227</v>
      </c>
      <c r="G217" s="39"/>
    </row>
    <row r="218" spans="2:7" x14ac:dyDescent="0.3">
      <c r="B218" s="30" t="s">
        <v>78</v>
      </c>
      <c r="C218" s="28" t="s">
        <v>227</v>
      </c>
      <c r="G218" s="39"/>
    </row>
    <row r="219" spans="2:7" x14ac:dyDescent="0.3">
      <c r="B219" s="30" t="s">
        <v>79</v>
      </c>
      <c r="C219" s="28" t="s">
        <v>227</v>
      </c>
    </row>
    <row r="220" spans="2:7" x14ac:dyDescent="0.3">
      <c r="B220" s="30" t="s">
        <v>80</v>
      </c>
      <c r="C220" s="28" t="s">
        <v>227</v>
      </c>
    </row>
    <row r="221" spans="2:7" x14ac:dyDescent="0.3">
      <c r="B221" s="30" t="s">
        <v>364</v>
      </c>
    </row>
    <row r="222" spans="2:7" x14ac:dyDescent="0.3">
      <c r="B222" s="30" t="s">
        <v>365</v>
      </c>
    </row>
    <row r="223" spans="2:7" x14ac:dyDescent="0.3">
      <c r="B223" s="30" t="s">
        <v>139</v>
      </c>
    </row>
    <row r="224" spans="2:7" x14ac:dyDescent="0.3">
      <c r="B224" s="30" t="s">
        <v>390</v>
      </c>
    </row>
    <row r="225" spans="2:4" x14ac:dyDescent="0.3">
      <c r="B225" s="32" t="e">
        <f>CONCATENATE("&lt;gml:beginPosition&gt;",#REF!,"&lt;/gml:beginPosition&gt;")</f>
        <v>#REF!</v>
      </c>
    </row>
    <row r="226" spans="2:4" x14ac:dyDescent="0.3">
      <c r="B226" s="32" t="e">
        <f>CONCATENATE("&lt;gml:endPosition&gt;",#REF!,"&lt;/gml:endPosition&gt;")</f>
        <v>#REF!</v>
      </c>
      <c r="D226" s="35"/>
    </row>
    <row r="227" spans="2:4" x14ac:dyDescent="0.3">
      <c r="B227" s="30" t="s">
        <v>366</v>
      </c>
    </row>
    <row r="228" spans="2:4" x14ac:dyDescent="0.3">
      <c r="B228" s="30" t="s">
        <v>140</v>
      </c>
    </row>
    <row r="229" spans="2:4" x14ac:dyDescent="0.3">
      <c r="B229" s="30" t="s">
        <v>367</v>
      </c>
    </row>
    <row r="230" spans="2:4" x14ac:dyDescent="0.3">
      <c r="B230" s="30" t="s">
        <v>368</v>
      </c>
    </row>
    <row r="231" spans="2:4" x14ac:dyDescent="0.3">
      <c r="B231" s="30" t="s">
        <v>81</v>
      </c>
    </row>
    <row r="232" spans="2:4" x14ac:dyDescent="0.3">
      <c r="B232" s="30" t="s">
        <v>140</v>
      </c>
      <c r="C232" s="28" t="s">
        <v>227</v>
      </c>
    </row>
    <row r="233" spans="2:4" x14ac:dyDescent="0.3">
      <c r="B233" s="30" t="s">
        <v>141</v>
      </c>
      <c r="C233" s="28" t="s">
        <v>227</v>
      </c>
    </row>
    <row r="234" spans="2:4" x14ac:dyDescent="0.3">
      <c r="B234" s="30" t="s">
        <v>82</v>
      </c>
      <c r="C234" s="28" t="s">
        <v>227</v>
      </c>
    </row>
    <row r="235" spans="2:4" x14ac:dyDescent="0.3">
      <c r="B235" s="30" t="s">
        <v>83</v>
      </c>
      <c r="C235" s="28" t="s">
        <v>227</v>
      </c>
    </row>
    <row r="236" spans="2:4" x14ac:dyDescent="0.3">
      <c r="B236" s="30" t="s">
        <v>84</v>
      </c>
      <c r="C236" s="28" t="s">
        <v>227</v>
      </c>
    </row>
    <row r="237" spans="2:4" x14ac:dyDescent="0.3">
      <c r="B237" s="30" t="s">
        <v>142</v>
      </c>
      <c r="C237" s="28" t="s">
        <v>227</v>
      </c>
    </row>
    <row r="238" spans="2:4" x14ac:dyDescent="0.3">
      <c r="B238" s="30" t="s">
        <v>143</v>
      </c>
      <c r="C238" s="28" t="s">
        <v>227</v>
      </c>
    </row>
    <row r="239" spans="2:4" x14ac:dyDescent="0.3">
      <c r="B239" s="30" t="s">
        <v>144</v>
      </c>
      <c r="C239" s="28" t="s">
        <v>227</v>
      </c>
    </row>
    <row r="240" spans="2:4" x14ac:dyDescent="0.3">
      <c r="B240" s="32" t="e">
        <f>CONCATENATE("&lt;gmx:Anchor xlink:href=",CHAR(34),"https://inspire.ec.europa.eu/media-types/",#REF!,CHAR(34),"&gt;",#REF!,"&lt;/gmx:Anchor&gt;")</f>
        <v>#REF!</v>
      </c>
      <c r="C240" s="28" t="s">
        <v>227</v>
      </c>
      <c r="D240" s="26"/>
    </row>
    <row r="241" spans="2:3" x14ac:dyDescent="0.3">
      <c r="B241" s="30" t="s">
        <v>145</v>
      </c>
      <c r="C241" s="28" t="s">
        <v>227</v>
      </c>
    </row>
    <row r="242" spans="2:3" x14ac:dyDescent="0.3">
      <c r="B242" s="30" t="s">
        <v>146</v>
      </c>
      <c r="C242" s="28" t="s">
        <v>227</v>
      </c>
    </row>
    <row r="243" spans="2:3" x14ac:dyDescent="0.3">
      <c r="B243" s="33" t="s">
        <v>442</v>
      </c>
      <c r="C243" s="28" t="s">
        <v>227</v>
      </c>
    </row>
    <row r="244" spans="2:3" x14ac:dyDescent="0.3">
      <c r="B244" s="30" t="s">
        <v>147</v>
      </c>
      <c r="C244" s="28" t="s">
        <v>227</v>
      </c>
    </row>
    <row r="245" spans="2:3" x14ac:dyDescent="0.3">
      <c r="B245" s="30" t="s">
        <v>148</v>
      </c>
      <c r="C245" s="28" t="s">
        <v>227</v>
      </c>
    </row>
    <row r="246" spans="2:3" x14ac:dyDescent="0.3">
      <c r="B246" s="30" t="s">
        <v>149</v>
      </c>
      <c r="C246" s="28" t="s">
        <v>227</v>
      </c>
    </row>
    <row r="247" spans="2:3" x14ac:dyDescent="0.3">
      <c r="B247" s="30" t="s">
        <v>85</v>
      </c>
      <c r="C247" s="28" t="s">
        <v>227</v>
      </c>
    </row>
    <row r="248" spans="2:3" x14ac:dyDescent="0.3">
      <c r="B248" s="30" t="s">
        <v>86</v>
      </c>
      <c r="C248" s="28" t="s">
        <v>227</v>
      </c>
    </row>
    <row r="249" spans="2:3" x14ac:dyDescent="0.3">
      <c r="B249" s="30" t="s">
        <v>87</v>
      </c>
      <c r="C249" s="28" t="s">
        <v>227</v>
      </c>
    </row>
    <row r="250" spans="2:3" x14ac:dyDescent="0.3">
      <c r="B250" s="30" t="s">
        <v>19</v>
      </c>
      <c r="C250" s="28" t="s">
        <v>227</v>
      </c>
    </row>
    <row r="251" spans="2:3" x14ac:dyDescent="0.3">
      <c r="B251" s="30" t="s">
        <v>20</v>
      </c>
      <c r="C251" s="28" t="s">
        <v>227</v>
      </c>
    </row>
    <row r="252" spans="2:3" x14ac:dyDescent="0.3">
      <c r="B252" s="32" t="e">
        <f>CONCATENATE("&lt;gmd:URL&gt;",#REF!,"&lt;/gmd:URL&gt;")</f>
        <v>#REF!</v>
      </c>
      <c r="C252" s="28" t="s">
        <v>227</v>
      </c>
    </row>
    <row r="253" spans="2:3" x14ac:dyDescent="0.3">
      <c r="B253" s="30" t="s">
        <v>21</v>
      </c>
      <c r="C253" s="28" t="s">
        <v>227</v>
      </c>
    </row>
    <row r="254" spans="2:3" x14ac:dyDescent="0.3">
      <c r="B254" s="30" t="s">
        <v>255</v>
      </c>
    </row>
    <row r="255" spans="2:3" x14ac:dyDescent="0.3">
      <c r="B255" s="32" t="e">
        <f>CONCATENATE("&lt;gmd:CI_OnLineFunctionCode codeList=",CHAR(34),"http://standards.iso.org/iso/19139/resources/gmxCodelists.xml#CI_OnLineFunctionCode",CHAR(34)," codeListValue=",CHAR(34),#REF!,CHAR(34),"&gt;",#REF!,"&lt;/gmd:CI_OnLineFunctionCode&gt;")</f>
        <v>#REF!</v>
      </c>
      <c r="C255" s="28" t="s">
        <v>227</v>
      </c>
    </row>
    <row r="256" spans="2:3" x14ac:dyDescent="0.3">
      <c r="B256" s="30" t="s">
        <v>256</v>
      </c>
      <c r="C256" s="28" t="s">
        <v>227</v>
      </c>
    </row>
    <row r="257" spans="2:3" x14ac:dyDescent="0.3">
      <c r="B257" s="30" t="s">
        <v>22</v>
      </c>
    </row>
    <row r="258" spans="2:3" x14ac:dyDescent="0.3">
      <c r="B258" s="30" t="s">
        <v>88</v>
      </c>
    </row>
    <row r="259" spans="2:3" x14ac:dyDescent="0.3">
      <c r="B259" s="30" t="s">
        <v>89</v>
      </c>
    </row>
    <row r="260" spans="2:3" x14ac:dyDescent="0.3">
      <c r="B260" s="30" t="s">
        <v>90</v>
      </c>
      <c r="C260" s="28" t="s">
        <v>227</v>
      </c>
    </row>
    <row r="261" spans="2:3" x14ac:dyDescent="0.3">
      <c r="B261" s="30" t="s">
        <v>91</v>
      </c>
      <c r="C261" s="28" t="s">
        <v>227</v>
      </c>
    </row>
    <row r="262" spans="2:3" x14ac:dyDescent="0.3">
      <c r="B262" s="30" t="s">
        <v>92</v>
      </c>
      <c r="C262" s="28" t="s">
        <v>227</v>
      </c>
    </row>
    <row r="263" spans="2:3" x14ac:dyDescent="0.3">
      <c r="B263" s="30" t="s">
        <v>93</v>
      </c>
      <c r="C263" s="28" t="s">
        <v>227</v>
      </c>
    </row>
    <row r="264" spans="2:3" x14ac:dyDescent="0.3">
      <c r="B264" s="30" t="s">
        <v>94</v>
      </c>
      <c r="C264" s="28" t="s">
        <v>227</v>
      </c>
    </row>
    <row r="265" spans="2:3" x14ac:dyDescent="0.3">
      <c r="B265" s="30" t="s">
        <v>95</v>
      </c>
      <c r="C265" s="28" t="s">
        <v>227</v>
      </c>
    </row>
    <row r="266" spans="2:3" x14ac:dyDescent="0.3">
      <c r="B266" s="30" t="s">
        <v>96</v>
      </c>
      <c r="C266" s="28" t="s">
        <v>227</v>
      </c>
    </row>
    <row r="267" spans="2:3" x14ac:dyDescent="0.3">
      <c r="B267" s="30" t="s">
        <v>97</v>
      </c>
      <c r="C267" s="28" t="s">
        <v>227</v>
      </c>
    </row>
    <row r="268" spans="2:3" x14ac:dyDescent="0.3">
      <c r="B268" s="32" t="e">
        <f>CONCATENATE("&lt;gmd:MD_ScopeCode codeList=",CHAR(34),"http://standards.iso.org/iso/19139/resources/gmxCodelists.xml#MD_ScopeCode",CHAR(34)," codeListValue=",CHAR(34),#REF!,CHAR(34),"&gt;",#REF!,"&lt;/gmd:MD_ScopeCode&gt;")</f>
        <v>#REF!</v>
      </c>
      <c r="C268" s="28" t="s">
        <v>227</v>
      </c>
    </row>
    <row r="269" spans="2:3" x14ac:dyDescent="0.3">
      <c r="B269" s="30" t="s">
        <v>98</v>
      </c>
      <c r="C269" s="28" t="s">
        <v>227</v>
      </c>
    </row>
    <row r="270" spans="2:3" x14ac:dyDescent="0.3">
      <c r="B270" s="30" t="s">
        <v>99</v>
      </c>
      <c r="C270" s="28" t="s">
        <v>227</v>
      </c>
    </row>
    <row r="271" spans="2:3" x14ac:dyDescent="0.3">
      <c r="B271" s="30" t="s">
        <v>100</v>
      </c>
      <c r="C271" s="28" t="s">
        <v>227</v>
      </c>
    </row>
    <row r="272" spans="2:3" x14ac:dyDescent="0.3">
      <c r="B272" s="30" t="s">
        <v>101</v>
      </c>
      <c r="C272" s="28" t="s">
        <v>227</v>
      </c>
    </row>
    <row r="273" spans="2:5" x14ac:dyDescent="0.3">
      <c r="B273" s="30" t="s">
        <v>102</v>
      </c>
      <c r="C273" s="28" t="s">
        <v>227</v>
      </c>
    </row>
    <row r="274" spans="2:5" x14ac:dyDescent="0.3">
      <c r="B274" s="30" t="s">
        <v>103</v>
      </c>
      <c r="C274" s="28" t="s">
        <v>227</v>
      </c>
    </row>
    <row r="275" spans="2:5" x14ac:dyDescent="0.3">
      <c r="B275" s="30" t="s">
        <v>104</v>
      </c>
      <c r="C275" s="28" t="s">
        <v>227</v>
      </c>
    </row>
    <row r="276" spans="2:5" x14ac:dyDescent="0.3">
      <c r="B276" s="30" t="s">
        <v>105</v>
      </c>
      <c r="C276" s="28" t="s">
        <v>227</v>
      </c>
    </row>
    <row r="277" spans="2:5" x14ac:dyDescent="0.3">
      <c r="B277" s="30" t="s">
        <v>33</v>
      </c>
      <c r="C277" s="28" t="s">
        <v>227</v>
      </c>
    </row>
    <row r="278" spans="2:5" s="26" customFormat="1" x14ac:dyDescent="0.3">
      <c r="B278" s="30" t="s">
        <v>34</v>
      </c>
      <c r="C278" s="26" t="s">
        <v>227</v>
      </c>
      <c r="E278" s="28"/>
    </row>
    <row r="279" spans="2:5" s="26" customFormat="1" ht="15" customHeight="1" x14ac:dyDescent="0.3">
      <c r="B279" s="32" t="e">
        <f>CONCATENATE("&lt;gco:CharacterString&gt;",#REF!,"&lt;/gco:CharacterString&gt;")</f>
        <v>#REF!</v>
      </c>
      <c r="C279" s="26" t="s">
        <v>227</v>
      </c>
      <c r="E279" s="28"/>
    </row>
    <row r="280" spans="2:5" s="26" customFormat="1" x14ac:dyDescent="0.3">
      <c r="B280" s="30" t="s">
        <v>35</v>
      </c>
      <c r="C280" s="26" t="s">
        <v>227</v>
      </c>
      <c r="E280" s="28"/>
    </row>
    <row r="281" spans="2:5" x14ac:dyDescent="0.3">
      <c r="B281" s="30" t="s">
        <v>36</v>
      </c>
      <c r="C281" s="28" t="s">
        <v>227</v>
      </c>
    </row>
    <row r="282" spans="2:5" x14ac:dyDescent="0.3">
      <c r="B282" s="30" t="s">
        <v>37</v>
      </c>
      <c r="C282" s="28" t="s">
        <v>227</v>
      </c>
    </row>
    <row r="283" spans="2:5" x14ac:dyDescent="0.3">
      <c r="B283" s="30" t="s">
        <v>36</v>
      </c>
      <c r="C283" s="28" t="s">
        <v>227</v>
      </c>
    </row>
    <row r="284" spans="2:5" x14ac:dyDescent="0.3">
      <c r="B284" s="32" t="e">
        <f>CONCATENATE("&lt;gco:Date&gt;",#REF!,"&lt;/gco:Date&gt;")</f>
        <v>#REF!</v>
      </c>
      <c r="C284" s="28" t="s">
        <v>227</v>
      </c>
    </row>
    <row r="285" spans="2:5" x14ac:dyDescent="0.3">
      <c r="B285" s="30" t="s">
        <v>38</v>
      </c>
      <c r="C285" s="28" t="s">
        <v>227</v>
      </c>
    </row>
    <row r="286" spans="2:5" x14ac:dyDescent="0.3">
      <c r="B286" s="30" t="s">
        <v>39</v>
      </c>
      <c r="C286" s="28" t="s">
        <v>227</v>
      </c>
    </row>
    <row r="287" spans="2:5" x14ac:dyDescent="0.3">
      <c r="B287" s="32" t="e">
        <f>CONCATENATE("&lt;gmd:CI_DateTypeCode codeList=",CHAR(34),"http://standards.iso.org/iso/19139/resources/gmxCodelists.xml#CI_DateTypeCode",CHAR(34)," codeListValue=",CHAR(34),#REF!,CHAR(34),"&gt;",#REF!,"&lt;/gmd:CI_DateTypeCode&gt;")</f>
        <v>#REF!</v>
      </c>
      <c r="C287" s="28" t="s">
        <v>227</v>
      </c>
      <c r="D287" s="26"/>
    </row>
    <row r="288" spans="2:5" x14ac:dyDescent="0.3">
      <c r="B288" s="30" t="s">
        <v>40</v>
      </c>
      <c r="C288" s="28" t="s">
        <v>227</v>
      </c>
    </row>
    <row r="289" spans="2:3" x14ac:dyDescent="0.3">
      <c r="B289" s="30" t="s">
        <v>41</v>
      </c>
      <c r="C289" s="28" t="s">
        <v>227</v>
      </c>
    </row>
    <row r="290" spans="2:3" x14ac:dyDescent="0.3">
      <c r="B290" s="30" t="s">
        <v>38</v>
      </c>
      <c r="C290" s="28" t="s">
        <v>227</v>
      </c>
    </row>
    <row r="291" spans="2:3" x14ac:dyDescent="0.3">
      <c r="B291" s="30" t="s">
        <v>48</v>
      </c>
      <c r="C291" s="28" t="s">
        <v>227</v>
      </c>
    </row>
    <row r="292" spans="2:3" x14ac:dyDescent="0.3">
      <c r="B292" s="30" t="s">
        <v>106</v>
      </c>
      <c r="C292" s="28" t="s">
        <v>227</v>
      </c>
    </row>
    <row r="293" spans="2:3" x14ac:dyDescent="0.3">
      <c r="B293" s="30" t="s">
        <v>397</v>
      </c>
    </row>
    <row r="294" spans="2:3" x14ac:dyDescent="0.3">
      <c r="B294" s="32" t="e">
        <f>CONCATENATE("&lt;gco:CharacterString&gt;",#REF!,"&lt;/gco:CharacterString&gt;")</f>
        <v>#REF!</v>
      </c>
    </row>
    <row r="295" spans="2:3" x14ac:dyDescent="0.3">
      <c r="B295" s="30" t="s">
        <v>398</v>
      </c>
    </row>
    <row r="296" spans="2:3" x14ac:dyDescent="0.3">
      <c r="B296" s="30" t="s">
        <v>150</v>
      </c>
    </row>
    <row r="297" spans="2:3" x14ac:dyDescent="0.3">
      <c r="B297" s="32" t="e">
        <f>CONCATENATE("&lt;gco:Boolean&gt;",#REF!,"&lt;/gco:Boolean&gt;")</f>
        <v>#REF!</v>
      </c>
    </row>
    <row r="298" spans="2:3" x14ac:dyDescent="0.3">
      <c r="B298" s="30" t="s">
        <v>151</v>
      </c>
    </row>
    <row r="299" spans="2:3" x14ac:dyDescent="0.3">
      <c r="B299" s="30" t="s">
        <v>107</v>
      </c>
    </row>
    <row r="300" spans="2:3" x14ac:dyDescent="0.3">
      <c r="B300" s="30" t="s">
        <v>108</v>
      </c>
    </row>
    <row r="301" spans="2:3" x14ac:dyDescent="0.3">
      <c r="B301" s="30" t="s">
        <v>109</v>
      </c>
    </row>
    <row r="302" spans="2:3" x14ac:dyDescent="0.3">
      <c r="B302" s="30" t="s">
        <v>110</v>
      </c>
    </row>
    <row r="303" spans="2:3" x14ac:dyDescent="0.3">
      <c r="B303" s="30" t="s">
        <v>152</v>
      </c>
    </row>
    <row r="304" spans="2:3" x14ac:dyDescent="0.3">
      <c r="B304" s="30" t="s">
        <v>153</v>
      </c>
    </row>
    <row r="305" spans="2:5" x14ac:dyDescent="0.3">
      <c r="B305" s="30" t="s">
        <v>154</v>
      </c>
    </row>
    <row r="306" spans="2:5" x14ac:dyDescent="0.3">
      <c r="B306" s="32" t="e">
        <f>CONCATENATE("&lt;gco:CharacterString&gt;",E306,"&lt;/gco:CharacterString&gt;")</f>
        <v>#REF!</v>
      </c>
      <c r="C306" s="28" t="s">
        <v>227</v>
      </c>
      <c r="E306" s="28" t="e">
        <f>SUBSTITUTE(SUBSTITUTE(SUBSTITUTE(SUBSTITUTE(SUBSTITUTE(#REF!,"&amp;","&amp;amp;"),"&gt;","&amp;gt;"),"&lt;","&amp;lt;"),"'","&amp;apos;"),"""","&amp;quot;")</f>
        <v>#REF!</v>
      </c>
    </row>
    <row r="307" spans="2:5" x14ac:dyDescent="0.3">
      <c r="B307" s="30" t="s">
        <v>155</v>
      </c>
    </row>
    <row r="308" spans="2:5" x14ac:dyDescent="0.3">
      <c r="B308" s="30" t="s">
        <v>156</v>
      </c>
    </row>
    <row r="309" spans="2:5" x14ac:dyDescent="0.3">
      <c r="B309" s="30" t="s">
        <v>157</v>
      </c>
    </row>
    <row r="310" spans="2:5" x14ac:dyDescent="0.3">
      <c r="B310" s="30" t="s">
        <v>111</v>
      </c>
    </row>
    <row r="311" spans="2:5" x14ac:dyDescent="0.3">
      <c r="B311" s="30" t="s">
        <v>112</v>
      </c>
    </row>
    <row r="312" spans="2:5" x14ac:dyDescent="0.3">
      <c r="B312" s="30" t="s">
        <v>113</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3"/>
  <dimension ref="A1:T35"/>
  <sheetViews>
    <sheetView topLeftCell="C1" workbookViewId="0">
      <selection activeCell="A34" sqref="A34"/>
    </sheetView>
  </sheetViews>
  <sheetFormatPr defaultRowHeight="14.4" x14ac:dyDescent="0.3"/>
  <cols>
    <col min="1" max="1" width="51.44140625" bestFit="1" customWidth="1"/>
    <col min="2" max="2" width="44.88671875" style="3" customWidth="1"/>
    <col min="3" max="3" width="54.6640625" style="3" customWidth="1"/>
    <col min="4" max="4" width="34.5546875" style="16" bestFit="1" customWidth="1"/>
    <col min="5" max="5" width="21.5546875" style="16" bestFit="1" customWidth="1"/>
    <col min="6" max="6" width="12.88671875" style="16" bestFit="1" customWidth="1"/>
    <col min="7" max="7" width="12.88671875" customWidth="1"/>
    <col min="8" max="8" width="13.33203125" customWidth="1"/>
    <col min="9" max="9" width="23.6640625" hidden="1" customWidth="1"/>
    <col min="10" max="10" width="19.5546875" bestFit="1" customWidth="1"/>
    <col min="11" max="11" width="30.33203125" bestFit="1" customWidth="1"/>
    <col min="12" max="12" width="23.88671875" bestFit="1" customWidth="1"/>
    <col min="13" max="13" width="17.5546875" bestFit="1" customWidth="1"/>
    <col min="14" max="15" width="14.33203125" customWidth="1"/>
    <col min="16" max="16" width="14.44140625" customWidth="1"/>
    <col min="17" max="17" width="36" customWidth="1"/>
    <col min="18" max="18" width="47.88671875" hidden="1" customWidth="1"/>
    <col min="19" max="19" width="29.44140625" bestFit="1" customWidth="1"/>
    <col min="20" max="20" width="255.6640625" bestFit="1" customWidth="1"/>
  </cols>
  <sheetData>
    <row r="1" spans="1:20" x14ac:dyDescent="0.3">
      <c r="A1" s="55" t="s">
        <v>446</v>
      </c>
      <c r="B1" s="14" t="s">
        <v>230</v>
      </c>
      <c r="C1" s="14" t="s">
        <v>231</v>
      </c>
      <c r="D1" s="14" t="s">
        <v>159</v>
      </c>
      <c r="E1" s="14" t="s">
        <v>346</v>
      </c>
      <c r="F1" s="14" t="s">
        <v>225</v>
      </c>
      <c r="G1" s="1" t="s">
        <v>228</v>
      </c>
      <c r="H1" s="41" t="s">
        <v>358</v>
      </c>
      <c r="I1" s="42" t="s">
        <v>244</v>
      </c>
      <c r="J1" s="13" t="s">
        <v>239</v>
      </c>
      <c r="K1" s="13" t="s">
        <v>240</v>
      </c>
      <c r="L1" s="13" t="s">
        <v>241</v>
      </c>
      <c r="M1" s="13" t="s">
        <v>242</v>
      </c>
      <c r="N1" s="13" t="s">
        <v>170</v>
      </c>
      <c r="O1" s="13" t="s">
        <v>470</v>
      </c>
      <c r="P1" s="13" t="s">
        <v>257</v>
      </c>
      <c r="Q1" s="14" t="s">
        <v>310</v>
      </c>
      <c r="R1" s="42" t="s">
        <v>342</v>
      </c>
      <c r="S1" s="13" t="s">
        <v>411</v>
      </c>
      <c r="T1" s="13" t="s">
        <v>430</v>
      </c>
    </row>
    <row r="2" spans="1:20" x14ac:dyDescent="0.3">
      <c r="A2" t="s">
        <v>448</v>
      </c>
      <c r="B2" s="25" t="s">
        <v>272</v>
      </c>
      <c r="C2" s="16" t="s">
        <v>276</v>
      </c>
      <c r="D2" s="17" t="s">
        <v>171</v>
      </c>
      <c r="E2" s="16" t="s">
        <v>162</v>
      </c>
      <c r="F2" s="21" t="s">
        <v>238</v>
      </c>
      <c r="G2" t="s">
        <v>229</v>
      </c>
      <c r="I2" t="s">
        <v>182</v>
      </c>
      <c r="J2" t="s">
        <v>172</v>
      </c>
      <c r="K2" t="s">
        <v>158</v>
      </c>
      <c r="L2" t="s">
        <v>173</v>
      </c>
      <c r="M2" t="s">
        <v>168</v>
      </c>
      <c r="N2" t="s">
        <v>164</v>
      </c>
      <c r="O2" t="s">
        <v>410</v>
      </c>
      <c r="P2" t="s">
        <v>258</v>
      </c>
      <c r="Q2" s="28" t="s">
        <v>311</v>
      </c>
      <c r="R2" t="s">
        <v>324</v>
      </c>
      <c r="S2" t="s">
        <v>412</v>
      </c>
      <c r="T2" t="s">
        <v>413</v>
      </c>
    </row>
    <row r="3" spans="1:20" x14ac:dyDescent="0.3">
      <c r="A3" t="s">
        <v>447</v>
      </c>
      <c r="B3" s="25" t="s">
        <v>273</v>
      </c>
      <c r="C3" s="16" t="s">
        <v>277</v>
      </c>
      <c r="D3" s="17" t="s">
        <v>176</v>
      </c>
      <c r="E3" s="16" t="s">
        <v>181</v>
      </c>
      <c r="F3" t="s">
        <v>226</v>
      </c>
      <c r="G3" t="s">
        <v>370</v>
      </c>
      <c r="I3" t="s">
        <v>187</v>
      </c>
      <c r="J3" t="s">
        <v>178</v>
      </c>
      <c r="K3" t="s">
        <v>175</v>
      </c>
      <c r="L3" t="s">
        <v>179</v>
      </c>
      <c r="M3" t="s">
        <v>180</v>
      </c>
      <c r="N3" t="s">
        <v>177</v>
      </c>
      <c r="O3" t="s">
        <v>471</v>
      </c>
      <c r="P3" t="s">
        <v>259</v>
      </c>
      <c r="Q3" s="28" t="s">
        <v>313</v>
      </c>
      <c r="R3" t="s">
        <v>312</v>
      </c>
      <c r="S3" t="s">
        <v>414</v>
      </c>
      <c r="T3" t="s">
        <v>415</v>
      </c>
    </row>
    <row r="4" spans="1:20" x14ac:dyDescent="0.3">
      <c r="A4" t="s">
        <v>449</v>
      </c>
      <c r="B4" s="25" t="s">
        <v>469</v>
      </c>
      <c r="C4" s="16" t="s">
        <v>278</v>
      </c>
      <c r="D4" s="17" t="s">
        <v>183</v>
      </c>
      <c r="G4" t="s">
        <v>371</v>
      </c>
      <c r="I4" t="s">
        <v>193</v>
      </c>
      <c r="J4" t="s">
        <v>165</v>
      </c>
      <c r="K4" t="s">
        <v>188</v>
      </c>
      <c r="L4" t="s">
        <v>185</v>
      </c>
      <c r="M4" t="s">
        <v>186</v>
      </c>
      <c r="N4" t="s">
        <v>184</v>
      </c>
      <c r="O4" t="s">
        <v>472</v>
      </c>
      <c r="P4" t="s">
        <v>260</v>
      </c>
      <c r="Q4" s="28" t="s">
        <v>315</v>
      </c>
      <c r="R4" t="s">
        <v>314</v>
      </c>
      <c r="S4" t="s">
        <v>416</v>
      </c>
      <c r="T4" t="s">
        <v>417</v>
      </c>
    </row>
    <row r="5" spans="1:20" x14ac:dyDescent="0.3">
      <c r="A5" t="s">
        <v>494</v>
      </c>
      <c r="B5" s="25" t="s">
        <v>271</v>
      </c>
      <c r="C5" s="16" t="s">
        <v>279</v>
      </c>
      <c r="D5" s="17" t="s">
        <v>189</v>
      </c>
      <c r="G5" s="16" t="s">
        <v>372</v>
      </c>
      <c r="I5" t="s">
        <v>198</v>
      </c>
      <c r="J5" t="s">
        <v>190</v>
      </c>
      <c r="K5" t="s">
        <v>441</v>
      </c>
      <c r="L5" t="s">
        <v>191</v>
      </c>
      <c r="M5" t="s">
        <v>192</v>
      </c>
      <c r="O5" t="s">
        <v>473</v>
      </c>
      <c r="P5" t="s">
        <v>261</v>
      </c>
      <c r="Q5" s="28" t="s">
        <v>317</v>
      </c>
      <c r="R5" t="s">
        <v>316</v>
      </c>
      <c r="S5" t="s">
        <v>418</v>
      </c>
      <c r="T5" t="s">
        <v>419</v>
      </c>
    </row>
    <row r="6" spans="1:20" x14ac:dyDescent="0.3">
      <c r="A6" t="s">
        <v>450</v>
      </c>
      <c r="B6" s="25" t="s">
        <v>274</v>
      </c>
      <c r="C6" s="16" t="s">
        <v>280</v>
      </c>
      <c r="D6" s="17" t="s">
        <v>194</v>
      </c>
      <c r="F6"/>
      <c r="G6" t="s">
        <v>373</v>
      </c>
      <c r="I6" t="s">
        <v>166</v>
      </c>
      <c r="J6" t="s">
        <v>195</v>
      </c>
      <c r="L6" t="s">
        <v>196</v>
      </c>
      <c r="M6" t="s">
        <v>197</v>
      </c>
      <c r="O6" t="s">
        <v>474</v>
      </c>
      <c r="P6" t="s">
        <v>262</v>
      </c>
      <c r="Q6" s="28" t="s">
        <v>319</v>
      </c>
      <c r="R6" t="s">
        <v>318</v>
      </c>
      <c r="S6" t="s">
        <v>420</v>
      </c>
      <c r="T6" t="s">
        <v>421</v>
      </c>
    </row>
    <row r="7" spans="1:20" x14ac:dyDescent="0.3">
      <c r="A7" t="s">
        <v>451</v>
      </c>
      <c r="B7" s="25" t="s">
        <v>275</v>
      </c>
      <c r="C7" s="16" t="s">
        <v>281</v>
      </c>
      <c r="D7" s="17" t="s">
        <v>199</v>
      </c>
      <c r="F7"/>
      <c r="G7" t="s">
        <v>161</v>
      </c>
      <c r="I7" t="s">
        <v>174</v>
      </c>
      <c r="J7" t="s">
        <v>200</v>
      </c>
      <c r="L7" t="s">
        <v>243</v>
      </c>
      <c r="O7" t="s">
        <v>475</v>
      </c>
      <c r="Q7" s="28" t="s">
        <v>321</v>
      </c>
      <c r="R7" t="s">
        <v>320</v>
      </c>
      <c r="S7" t="s">
        <v>422</v>
      </c>
      <c r="T7" t="s">
        <v>423</v>
      </c>
    </row>
    <row r="8" spans="1:20" x14ac:dyDescent="0.3">
      <c r="A8" t="s">
        <v>452</v>
      </c>
      <c r="B8" s="25" t="s">
        <v>468</v>
      </c>
      <c r="C8" s="16" t="s">
        <v>282</v>
      </c>
      <c r="D8" s="17" t="s">
        <v>160</v>
      </c>
      <c r="F8"/>
      <c r="G8" t="s">
        <v>374</v>
      </c>
      <c r="I8" t="s">
        <v>201</v>
      </c>
      <c r="J8" t="s">
        <v>163</v>
      </c>
      <c r="L8" t="s">
        <v>180</v>
      </c>
      <c r="O8" t="s">
        <v>476</v>
      </c>
      <c r="Q8" s="28" t="s">
        <v>323</v>
      </c>
      <c r="R8" t="s">
        <v>322</v>
      </c>
      <c r="S8" t="s">
        <v>424</v>
      </c>
      <c r="T8" t="s">
        <v>425</v>
      </c>
    </row>
    <row r="9" spans="1:20" x14ac:dyDescent="0.3">
      <c r="A9" t="s">
        <v>453</v>
      </c>
      <c r="B9" s="25"/>
      <c r="C9" s="16" t="s">
        <v>283</v>
      </c>
      <c r="D9" s="17" t="s">
        <v>203</v>
      </c>
      <c r="F9"/>
      <c r="G9" t="s">
        <v>375</v>
      </c>
      <c r="I9" t="s">
        <v>202</v>
      </c>
      <c r="J9" t="s">
        <v>204</v>
      </c>
      <c r="L9" t="s">
        <v>167</v>
      </c>
      <c r="O9" t="s">
        <v>477</v>
      </c>
      <c r="Q9" s="28" t="s">
        <v>325</v>
      </c>
      <c r="S9" t="s">
        <v>426</v>
      </c>
      <c r="T9" t="s">
        <v>427</v>
      </c>
    </row>
    <row r="10" spans="1:20" x14ac:dyDescent="0.3">
      <c r="A10" t="s">
        <v>454</v>
      </c>
      <c r="B10" s="25"/>
      <c r="C10" s="16" t="s">
        <v>284</v>
      </c>
      <c r="D10" s="17" t="s">
        <v>206</v>
      </c>
      <c r="F10"/>
      <c r="G10" t="s">
        <v>376</v>
      </c>
      <c r="I10" t="s">
        <v>205</v>
      </c>
      <c r="J10" t="s">
        <v>207</v>
      </c>
      <c r="O10" t="s">
        <v>478</v>
      </c>
      <c r="Q10" s="28" t="s">
        <v>326</v>
      </c>
      <c r="S10" t="s">
        <v>428</v>
      </c>
      <c r="T10" t="s">
        <v>429</v>
      </c>
    </row>
    <row r="11" spans="1:20" x14ac:dyDescent="0.3">
      <c r="A11" t="s">
        <v>455</v>
      </c>
      <c r="B11" s="25"/>
      <c r="C11" s="16" t="s">
        <v>285</v>
      </c>
      <c r="D11" s="17" t="s">
        <v>209</v>
      </c>
      <c r="F11"/>
      <c r="G11" t="s">
        <v>377</v>
      </c>
      <c r="I11" t="s">
        <v>208</v>
      </c>
      <c r="J11" t="s">
        <v>210</v>
      </c>
      <c r="O11" t="s">
        <v>479</v>
      </c>
      <c r="Q11" s="28" t="s">
        <v>327</v>
      </c>
    </row>
    <row r="12" spans="1:20" x14ac:dyDescent="0.3">
      <c r="A12" t="s">
        <v>456</v>
      </c>
      <c r="B12" s="25"/>
      <c r="C12" s="16" t="s">
        <v>286</v>
      </c>
      <c r="D12" s="17" t="s">
        <v>212</v>
      </c>
      <c r="G12" s="16" t="s">
        <v>378</v>
      </c>
      <c r="I12" t="s">
        <v>211</v>
      </c>
      <c r="J12" t="s">
        <v>213</v>
      </c>
      <c r="O12" t="s">
        <v>480</v>
      </c>
      <c r="Q12" s="28" t="s">
        <v>328</v>
      </c>
    </row>
    <row r="13" spans="1:20" x14ac:dyDescent="0.3">
      <c r="A13" t="s">
        <v>457</v>
      </c>
      <c r="B13" s="25"/>
      <c r="C13" s="16" t="s">
        <v>287</v>
      </c>
      <c r="D13" s="17" t="s">
        <v>215</v>
      </c>
      <c r="G13" s="16" t="s">
        <v>379</v>
      </c>
      <c r="I13" t="s">
        <v>214</v>
      </c>
      <c r="O13" t="s">
        <v>481</v>
      </c>
      <c r="Q13" s="28" t="s">
        <v>329</v>
      </c>
    </row>
    <row r="14" spans="1:20" x14ac:dyDescent="0.3">
      <c r="A14" t="s">
        <v>458</v>
      </c>
      <c r="B14" s="25"/>
      <c r="C14" s="16" t="s">
        <v>288</v>
      </c>
      <c r="D14" s="17" t="s">
        <v>217</v>
      </c>
      <c r="G14" s="16" t="s">
        <v>380</v>
      </c>
      <c r="I14" t="s">
        <v>216</v>
      </c>
      <c r="O14" t="s">
        <v>482</v>
      </c>
      <c r="Q14" s="28" t="s">
        <v>330</v>
      </c>
    </row>
    <row r="15" spans="1:20" x14ac:dyDescent="0.3">
      <c r="A15" t="s">
        <v>459</v>
      </c>
      <c r="B15" s="25"/>
      <c r="C15" s="16" t="s">
        <v>289</v>
      </c>
      <c r="D15" s="17" t="s">
        <v>219</v>
      </c>
      <c r="G15" s="16" t="s">
        <v>381</v>
      </c>
      <c r="I15" t="s">
        <v>218</v>
      </c>
      <c r="O15" t="s">
        <v>483</v>
      </c>
      <c r="Q15" s="28" t="s">
        <v>331</v>
      </c>
    </row>
    <row r="16" spans="1:20" x14ac:dyDescent="0.3">
      <c r="A16" t="s">
        <v>460</v>
      </c>
      <c r="B16" s="25"/>
      <c r="C16" s="16" t="s">
        <v>290</v>
      </c>
      <c r="D16" s="17" t="s">
        <v>220</v>
      </c>
      <c r="O16" t="s">
        <v>484</v>
      </c>
      <c r="Q16" s="28" t="s">
        <v>332</v>
      </c>
    </row>
    <row r="17" spans="1:17" x14ac:dyDescent="0.3">
      <c r="A17" t="s">
        <v>461</v>
      </c>
      <c r="B17" s="25"/>
      <c r="C17" s="16" t="s">
        <v>291</v>
      </c>
      <c r="D17" s="17" t="s">
        <v>221</v>
      </c>
      <c r="O17" t="s">
        <v>485</v>
      </c>
      <c r="Q17" s="28" t="s">
        <v>333</v>
      </c>
    </row>
    <row r="18" spans="1:17" x14ac:dyDescent="0.3">
      <c r="A18" t="s">
        <v>462</v>
      </c>
      <c r="B18" s="25"/>
      <c r="C18" s="16" t="s">
        <v>292</v>
      </c>
      <c r="D18" s="17" t="s">
        <v>222</v>
      </c>
      <c r="O18" t="s">
        <v>486</v>
      </c>
      <c r="Q18" s="28" t="s">
        <v>334</v>
      </c>
    </row>
    <row r="19" spans="1:17" x14ac:dyDescent="0.3">
      <c r="A19" t="s">
        <v>463</v>
      </c>
      <c r="B19" s="25"/>
      <c r="C19" s="16" t="s">
        <v>293</v>
      </c>
      <c r="D19" s="17" t="s">
        <v>223</v>
      </c>
      <c r="O19" t="s">
        <v>487</v>
      </c>
      <c r="Q19" s="28"/>
    </row>
    <row r="20" spans="1:17" x14ac:dyDescent="0.3">
      <c r="A20" t="s">
        <v>464</v>
      </c>
      <c r="B20" s="25"/>
      <c r="C20" s="16" t="s">
        <v>294</v>
      </c>
      <c r="D20" s="17" t="s">
        <v>224</v>
      </c>
      <c r="O20" t="s">
        <v>488</v>
      </c>
      <c r="Q20" s="28"/>
    </row>
    <row r="21" spans="1:17" x14ac:dyDescent="0.3">
      <c r="A21" t="s">
        <v>465</v>
      </c>
      <c r="C21" s="16" t="s">
        <v>295</v>
      </c>
      <c r="D21" s="15"/>
      <c r="O21" t="s">
        <v>489</v>
      </c>
      <c r="Q21" s="28"/>
    </row>
    <row r="22" spans="1:17" x14ac:dyDescent="0.3">
      <c r="A22" t="s">
        <v>466</v>
      </c>
      <c r="C22" s="16" t="s">
        <v>296</v>
      </c>
      <c r="O22" t="s">
        <v>490</v>
      </c>
    </row>
    <row r="23" spans="1:17" x14ac:dyDescent="0.3">
      <c r="A23" t="s">
        <v>467</v>
      </c>
      <c r="B23" s="25"/>
      <c r="C23" s="16" t="s">
        <v>297</v>
      </c>
    </row>
    <row r="24" spans="1:17" x14ac:dyDescent="0.3">
      <c r="C24" s="16" t="s">
        <v>298</v>
      </c>
    </row>
    <row r="25" spans="1:17" x14ac:dyDescent="0.3">
      <c r="C25" s="16" t="s">
        <v>299</v>
      </c>
    </row>
    <row r="26" spans="1:17" x14ac:dyDescent="0.3">
      <c r="C26" s="16" t="s">
        <v>300</v>
      </c>
    </row>
    <row r="27" spans="1:17" x14ac:dyDescent="0.3">
      <c r="C27" s="16" t="s">
        <v>301</v>
      </c>
    </row>
    <row r="28" spans="1:17" x14ac:dyDescent="0.3">
      <c r="C28" s="16" t="s">
        <v>302</v>
      </c>
    </row>
    <row r="29" spans="1:17" x14ac:dyDescent="0.3">
      <c r="C29" s="16" t="s">
        <v>303</v>
      </c>
    </row>
    <row r="30" spans="1:17" x14ac:dyDescent="0.3">
      <c r="C30" s="16" t="s">
        <v>304</v>
      </c>
    </row>
    <row r="31" spans="1:17" x14ac:dyDescent="0.3">
      <c r="C31" s="16" t="s">
        <v>305</v>
      </c>
    </row>
    <row r="32" spans="1:17" x14ac:dyDescent="0.3">
      <c r="C32" s="16" t="s">
        <v>306</v>
      </c>
    </row>
    <row r="33" spans="3:3" x14ac:dyDescent="0.3">
      <c r="C33" s="16" t="s">
        <v>307</v>
      </c>
    </row>
    <row r="34" spans="3:3" x14ac:dyDescent="0.3">
      <c r="C34" t="s">
        <v>308</v>
      </c>
    </row>
    <row r="35" spans="3:3" x14ac:dyDescent="0.3">
      <c r="C35" t="s">
        <v>309</v>
      </c>
    </row>
  </sheetData>
  <hyperlinks>
    <hyperlink ref="B5" r:id="rId1" xr:uid="{00000000-0004-0000-0400-000000000000}"/>
    <hyperlink ref="B2" r:id="rId2" xr:uid="{00000000-0004-0000-0400-000001000000}"/>
    <hyperlink ref="B3" r:id="rId3" xr:uid="{00000000-0004-0000-0400-000002000000}"/>
    <hyperlink ref="B6" r:id="rId4" xr:uid="{00000000-0004-0000-0400-000003000000}"/>
    <hyperlink ref="B7" r:id="rId5" xr:uid="{00000000-0004-0000-0400-000004000000}"/>
    <hyperlink ref="B8" r:id="rId6" xr:uid="{00000000-0004-0000-0400-000005000000}"/>
    <hyperlink ref="B4" r:id="rId7" xr:uid="{00000000-0004-0000-0400-000006000000}"/>
  </hyperlinks>
  <pageMargins left="0.7" right="0.7" top="0.75" bottom="0.75" header="0.3" footer="0.3"/>
  <pageSetup paperSize="9" orientation="portrait" r:id="rId8"/>
  <legacyDrawing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glio6"/>
  <dimension ref="A1:B6"/>
  <sheetViews>
    <sheetView workbookViewId="0">
      <selection activeCell="B8" sqref="B8"/>
    </sheetView>
  </sheetViews>
  <sheetFormatPr defaultRowHeight="14.4" x14ac:dyDescent="0.3"/>
  <cols>
    <col min="1" max="1" width="22.88671875" customWidth="1"/>
    <col min="2" max="2" width="61.88671875" customWidth="1"/>
  </cols>
  <sheetData>
    <row r="1" spans="1:2" x14ac:dyDescent="0.3">
      <c r="A1" s="26" t="s">
        <v>359</v>
      </c>
    </row>
    <row r="3" spans="1:2" x14ac:dyDescent="0.3">
      <c r="A3" s="13" t="s">
        <v>343</v>
      </c>
      <c r="B3" s="13" t="s">
        <v>344</v>
      </c>
    </row>
    <row r="4" spans="1:2" x14ac:dyDescent="0.3">
      <c r="A4" t="s">
        <v>268</v>
      </c>
      <c r="B4" s="28"/>
    </row>
    <row r="5" spans="1:2" x14ac:dyDescent="0.3">
      <c r="A5" t="s">
        <v>269</v>
      </c>
      <c r="B5" s="28"/>
    </row>
    <row r="6" spans="1:2" x14ac:dyDescent="0.3">
      <c r="A6" t="s">
        <v>270</v>
      </c>
      <c r="B6" s="2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glio5"/>
  <dimension ref="B2:F32"/>
  <sheetViews>
    <sheetView workbookViewId="0">
      <selection activeCell="F21" sqref="F21"/>
    </sheetView>
  </sheetViews>
  <sheetFormatPr defaultColWidth="9.109375" defaultRowHeight="14.4" x14ac:dyDescent="0.3"/>
  <cols>
    <col min="1" max="1" width="4.88671875" style="8" customWidth="1"/>
    <col min="2" max="2" width="9.109375" style="8"/>
    <col min="3" max="3" width="5.6640625" style="8" customWidth="1"/>
    <col min="4" max="4" width="8.109375" style="8" customWidth="1"/>
    <col min="5" max="16384" width="9.109375" style="8"/>
  </cols>
  <sheetData>
    <row r="2" spans="2:5" x14ac:dyDescent="0.3">
      <c r="B2" s="8" t="s">
        <v>232</v>
      </c>
    </row>
    <row r="3" spans="2:5" ht="21.75" customHeight="1" x14ac:dyDescent="0.5">
      <c r="B3" s="9"/>
    </row>
    <row r="4" spans="2:5" ht="21.75" customHeight="1" x14ac:dyDescent="0.5">
      <c r="B4" s="9"/>
    </row>
    <row r="5" spans="2:5" x14ac:dyDescent="0.3">
      <c r="B5" s="10" t="s">
        <v>233</v>
      </c>
    </row>
    <row r="7" spans="2:5" x14ac:dyDescent="0.3">
      <c r="B7" s="11" t="s">
        <v>249</v>
      </c>
    </row>
    <row r="8" spans="2:5" x14ac:dyDescent="0.3">
      <c r="B8" s="11" t="s">
        <v>267</v>
      </c>
      <c r="E8" s="23" t="s">
        <v>265</v>
      </c>
    </row>
    <row r="9" spans="2:5" x14ac:dyDescent="0.3">
      <c r="B9" s="11"/>
    </row>
    <row r="10" spans="2:5" x14ac:dyDescent="0.3">
      <c r="B10" s="8" t="s">
        <v>250</v>
      </c>
    </row>
    <row r="11" spans="2:5" x14ac:dyDescent="0.3">
      <c r="B11" s="8" t="s">
        <v>235</v>
      </c>
    </row>
    <row r="12" spans="2:5" x14ac:dyDescent="0.3">
      <c r="B12" s="8" t="s">
        <v>236</v>
      </c>
    </row>
    <row r="17" spans="2:6" x14ac:dyDescent="0.3">
      <c r="B17" s="12" t="s">
        <v>234</v>
      </c>
    </row>
    <row r="19" spans="2:6" x14ac:dyDescent="0.3">
      <c r="B19" s="11" t="s">
        <v>246</v>
      </c>
    </row>
    <row r="20" spans="2:6" x14ac:dyDescent="0.3">
      <c r="B20" s="11"/>
    </row>
    <row r="21" spans="2:6" x14ac:dyDescent="0.3">
      <c r="B21" s="11"/>
      <c r="F21" s="8" t="s">
        <v>251</v>
      </c>
    </row>
    <row r="22" spans="2:6" x14ac:dyDescent="0.3">
      <c r="B22"/>
    </row>
    <row r="23" spans="2:6" x14ac:dyDescent="0.3">
      <c r="B23" s="11"/>
      <c r="D23" s="8" t="s">
        <v>248</v>
      </c>
    </row>
    <row r="24" spans="2:6" x14ac:dyDescent="0.3">
      <c r="B24" s="11"/>
      <c r="E24"/>
    </row>
    <row r="26" spans="2:6" x14ac:dyDescent="0.3">
      <c r="B26" s="22" t="s">
        <v>247</v>
      </c>
    </row>
    <row r="27" spans="2:6" x14ac:dyDescent="0.3">
      <c r="B27" s="8" t="s">
        <v>252</v>
      </c>
    </row>
    <row r="28" spans="2:6" x14ac:dyDescent="0.3">
      <c r="B28" s="8" t="s">
        <v>253</v>
      </c>
    </row>
    <row r="29" spans="2:6" x14ac:dyDescent="0.3">
      <c r="B29" s="8" t="s">
        <v>254</v>
      </c>
    </row>
    <row r="30" spans="2:6" x14ac:dyDescent="0.3">
      <c r="B30" s="8" t="s">
        <v>263</v>
      </c>
    </row>
    <row r="31" spans="2:6" x14ac:dyDescent="0.3">
      <c r="B31" s="8" t="s">
        <v>264</v>
      </c>
    </row>
    <row r="32" spans="2:6" x14ac:dyDescent="0.3">
      <c r="B32" s="8" t="s">
        <v>266</v>
      </c>
    </row>
  </sheetData>
  <sheetProtection password="DA07" sheet="1"/>
  <hyperlinks>
    <hyperlink ref="B5" r:id="rId1" xr:uid="{00000000-0004-0000-0600-000000000000}"/>
    <hyperlink ref="B17" r:id="rId2" xr:uid="{00000000-0004-0000-0600-000001000000}"/>
    <hyperlink ref="E8" r:id="rId3" display="This work is licensed under a Creative Commons Attribution 3.0 Italy License." xr:uid="{00000000-0004-0000-0600-000002000000}"/>
  </hyperlinks>
  <pageMargins left="0.7" right="0.7" top="0.75" bottom="0.75" header="0.3" footer="0.3"/>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FF1BE264B3AB04A984C4EE3EAFD426F" ma:contentTypeVersion="14" ma:contentTypeDescription="Create a new document." ma:contentTypeScope="" ma:versionID="d2062142733f897646c4acf72f52499a">
  <xsd:schema xmlns:xsd="http://www.w3.org/2001/XMLSchema" xmlns:xs="http://www.w3.org/2001/XMLSchema" xmlns:p="http://schemas.microsoft.com/office/2006/metadata/properties" xmlns:ns2="40c2a1ce-4016-4396-b860-43a01a21a088" xmlns:ns3="b95e1926-4a9e-4e00-b5cf-707e3e26f40d" targetNamespace="http://schemas.microsoft.com/office/2006/metadata/properties" ma:root="true" ma:fieldsID="75f97bf6ea1a84c575f813a4aaa20391" ns2:_="" ns3:_="">
    <xsd:import namespace="40c2a1ce-4016-4396-b860-43a01a21a088"/>
    <xsd:import namespace="b95e1926-4a9e-4e00-b5cf-707e3e26f40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GenerationTime" minOccurs="0"/>
                <xsd:element ref="ns2:MediaServiceEventHashCode" minOccurs="0"/>
                <xsd:element ref="ns2:MediaServiceObjectDetectorVersions" minOccurs="0"/>
                <xsd:element ref="ns2:MediaServiceSearchProperties" minOccurs="0"/>
                <xsd:element ref="ns3:SharedWithUsers" minOccurs="0"/>
                <xsd:element ref="ns3:SharedWithDetails" minOccurs="0"/>
                <xsd:element ref="ns2:MediaServiceDateTaken"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c2a1ce-4016-4396-b860-43a01a21a088"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5cd08861-88c0-49b2-8510-903f698cfa78"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95e1926-4a9e-4e00-b5cf-707e3e26f40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9d4fa96d-f35e-4655-a027-977eae1ad638}" ma:internalName="TaxCatchAll" ma:showField="CatchAllData" ma:web="b95e1926-4a9e-4e00-b5cf-707e3e26f40d">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0c2a1ce-4016-4396-b860-43a01a21a088">
      <Terms xmlns="http://schemas.microsoft.com/office/infopath/2007/PartnerControls"/>
    </lcf76f155ced4ddcb4097134ff3c332f>
    <TaxCatchAll xmlns="b95e1926-4a9e-4e00-b5cf-707e3e26f40d" xsi:nil="true"/>
  </documentManagement>
</p:properties>
</file>

<file path=customXml/itemProps1.xml><?xml version="1.0" encoding="utf-8"?>
<ds:datastoreItem xmlns:ds="http://schemas.openxmlformats.org/officeDocument/2006/customXml" ds:itemID="{AF792FD5-59AF-489A-AA92-BDA0094B90EC}"/>
</file>

<file path=customXml/itemProps2.xml><?xml version="1.0" encoding="utf-8"?>
<ds:datastoreItem xmlns:ds="http://schemas.openxmlformats.org/officeDocument/2006/customXml" ds:itemID="{691C1DCD-CDDD-450F-A0F1-5E34EBDAE58F}"/>
</file>

<file path=customXml/itemProps3.xml><?xml version="1.0" encoding="utf-8"?>
<ds:datastoreItem xmlns:ds="http://schemas.openxmlformats.org/officeDocument/2006/customXml" ds:itemID="{DDAEFB64-38A8-47EC-82F4-83C29A1B9744}"/>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21</vt:i4>
      </vt:variant>
    </vt:vector>
  </HeadingPairs>
  <TitlesOfParts>
    <vt:vector size="26" baseType="lpstr">
      <vt:lpstr>Form_R</vt:lpstr>
      <vt:lpstr>XML</vt:lpstr>
      <vt:lpstr>Codelist</vt:lpstr>
      <vt:lpstr>CSW-T</vt:lpstr>
      <vt:lpstr>Credits</vt:lpstr>
      <vt:lpstr>ClassificationCode</vt:lpstr>
      <vt:lpstr>Conditions</vt:lpstr>
      <vt:lpstr>Conformance</vt:lpstr>
      <vt:lpstr>Conformance2</vt:lpstr>
      <vt:lpstr>CRS</vt:lpstr>
      <vt:lpstr>DateType</vt:lpstr>
      <vt:lpstr>FormatPresentationCode</vt:lpstr>
      <vt:lpstr>functionCode</vt:lpstr>
      <vt:lpstr>ISO</vt:lpstr>
      <vt:lpstr>KeywordINSPIRE</vt:lpstr>
      <vt:lpstr>Language</vt:lpstr>
      <vt:lpstr>Level</vt:lpstr>
      <vt:lpstr>MediaType</vt:lpstr>
      <vt:lpstr>Pilot</vt:lpstr>
      <vt:lpstr>PresentationFormCode</vt:lpstr>
      <vt:lpstr>RestrictionCode</vt:lpstr>
      <vt:lpstr>RoleCode</vt:lpstr>
      <vt:lpstr>ScopeCode</vt:lpstr>
      <vt:lpstr>SistemaCoordinate</vt:lpstr>
      <vt:lpstr>SpatialRepresentationCode</vt:lpstr>
      <vt:lpstr>TopicCategory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Piergiorgio Cipriano</dc:creator>
  <cp:lastModifiedBy>FarkasCs</cp:lastModifiedBy>
  <dcterms:created xsi:type="dcterms:W3CDTF">2013-11-26T17:25:48Z</dcterms:created>
  <dcterms:modified xsi:type="dcterms:W3CDTF">2024-07-02T19:46:09Z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iveCommonsLicenseID">
    <vt:lpwstr>standard&amp;commercial=y&amp;derivatives=y&amp;jurisdiction=it</vt:lpwstr>
  </property>
  <property fmtid="{D5CDD505-2E9C-101B-9397-08002B2CF9AE}" pid="3" name="CreativeCommonsLicenseURL">
    <vt:lpwstr>This work is licensed under a </vt:lpwstr>
  </property>
  <property fmtid="{D5CDD505-2E9C-101B-9397-08002B2CF9AE}" pid="4" name="CreativeCommonsLicenseXml">
    <vt:lpwstr>&lt;?xml version="1.0" encoding="utf-8"?&gt;&lt;result&gt;&lt;license-uri&gt;http://creativecommons.org/licenses/by/3.0/it/&lt;/license-uri&gt;&lt;license-name&gt;Attribution 3.0 Italy&lt;/license-name&gt;&lt;deprecated&gt;false&lt;/deprecated&gt;&lt;rdf&gt;&lt;rdf:RDF xmlns="http://creativecommons.org/ns#" xml</vt:lpwstr>
  </property>
  <property fmtid="{D5CDD505-2E9C-101B-9397-08002B2CF9AE}" pid="5" name="ContentTypeId">
    <vt:lpwstr>0x010100DFF1BE264B3AB04A984C4EE3EAFD426F</vt:lpwstr>
  </property>
</Properties>
</file>