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161152\OneDrive - Aarhus Universitet\EGMP_Database_raw_files\GG\June2023\"/>
    </mc:Choice>
  </mc:AlternateContent>
  <bookViews>
    <workbookView xWindow="0" yWindow="0" windowWidth="23040" windowHeight="9060" activeTab="1"/>
  </bookViews>
  <sheets>
    <sheet name="metadata" sheetId="2" r:id="rId1"/>
    <sheet name="da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" l="1"/>
  <c r="T45" i="1" s="1"/>
  <c r="U21" i="1" l="1"/>
  <c r="U33" i="1"/>
  <c r="N14" i="1"/>
  <c r="U14" i="1" s="1"/>
  <c r="N15" i="1"/>
  <c r="U15" i="1" s="1"/>
  <c r="N16" i="1"/>
  <c r="U16" i="1" s="1"/>
  <c r="N17" i="1"/>
  <c r="U17" i="1" s="1"/>
  <c r="N18" i="1"/>
  <c r="U18" i="1" s="1"/>
  <c r="N19" i="1"/>
  <c r="U19" i="1" s="1"/>
  <c r="N20" i="1"/>
  <c r="U20" i="1" s="1"/>
  <c r="N21" i="1"/>
  <c r="N22" i="1"/>
  <c r="U22" i="1" s="1"/>
  <c r="N23" i="1"/>
  <c r="U23" i="1" s="1"/>
  <c r="N24" i="1"/>
  <c r="U24" i="1" s="1"/>
  <c r="N25" i="1"/>
  <c r="U25" i="1" s="1"/>
  <c r="N26" i="1"/>
  <c r="U26" i="1" s="1"/>
  <c r="N27" i="1"/>
  <c r="U27" i="1" s="1"/>
  <c r="N28" i="1"/>
  <c r="U28" i="1" s="1"/>
  <c r="N29" i="1"/>
  <c r="U29" i="1" s="1"/>
  <c r="N30" i="1"/>
  <c r="U30" i="1" s="1"/>
  <c r="N31" i="1"/>
  <c r="U31" i="1" s="1"/>
  <c r="N32" i="1"/>
  <c r="U32" i="1" s="1"/>
  <c r="N33" i="1"/>
  <c r="N34" i="1"/>
  <c r="U34" i="1" s="1"/>
  <c r="N35" i="1"/>
  <c r="U35" i="1" s="1"/>
  <c r="N36" i="1"/>
  <c r="U36" i="1" s="1"/>
  <c r="N37" i="1"/>
  <c r="U37" i="1" s="1"/>
  <c r="N38" i="1"/>
  <c r="U38" i="1" s="1"/>
  <c r="N39" i="1"/>
  <c r="U39" i="1" s="1"/>
  <c r="N40" i="1"/>
  <c r="U40" i="1" s="1"/>
  <c r="N41" i="1"/>
  <c r="U41" i="1" s="1"/>
  <c r="N42" i="1"/>
  <c r="U42" i="1" s="1"/>
  <c r="N43" i="1"/>
  <c r="U43" i="1" s="1"/>
  <c r="N13" i="1"/>
  <c r="U13" i="1" s="1"/>
  <c r="O44" i="1" l="1"/>
  <c r="V44" i="1" s="1"/>
  <c r="O45" i="1"/>
  <c r="V45" i="1" s="1"/>
  <c r="L45" i="1" l="1"/>
  <c r="S45" i="1" s="1"/>
  <c r="K5" i="1" l="1"/>
  <c r="R5" i="1" s="1"/>
  <c r="K6" i="1"/>
  <c r="R6" i="1" s="1"/>
  <c r="K7" i="1"/>
  <c r="R7" i="1" s="1"/>
  <c r="K8" i="1"/>
  <c r="R8" i="1" s="1"/>
  <c r="K9" i="1"/>
  <c r="R9" i="1" s="1"/>
  <c r="K10" i="1"/>
  <c r="R10" i="1" s="1"/>
  <c r="K11" i="1"/>
  <c r="R11" i="1" s="1"/>
  <c r="K12" i="1"/>
  <c r="R12" i="1" s="1"/>
  <c r="K13" i="1"/>
  <c r="R13" i="1" s="1"/>
  <c r="K14" i="1"/>
  <c r="R14" i="1" s="1"/>
  <c r="K15" i="1"/>
  <c r="R15" i="1" s="1"/>
  <c r="K16" i="1"/>
  <c r="R16" i="1" s="1"/>
  <c r="K17" i="1"/>
  <c r="R17" i="1" s="1"/>
  <c r="K18" i="1"/>
  <c r="R18" i="1" s="1"/>
  <c r="K19" i="1"/>
  <c r="R19" i="1" s="1"/>
  <c r="K20" i="1"/>
  <c r="R20" i="1" s="1"/>
  <c r="K21" i="1"/>
  <c r="R21" i="1" s="1"/>
  <c r="K22" i="1"/>
  <c r="R22" i="1" s="1"/>
  <c r="K23" i="1"/>
  <c r="R23" i="1" s="1"/>
  <c r="K24" i="1"/>
  <c r="R24" i="1" s="1"/>
  <c r="K25" i="1"/>
  <c r="R25" i="1" s="1"/>
  <c r="K26" i="1"/>
  <c r="R26" i="1" s="1"/>
  <c r="K27" i="1"/>
  <c r="R27" i="1" s="1"/>
  <c r="K28" i="1"/>
  <c r="R28" i="1" s="1"/>
  <c r="K29" i="1"/>
  <c r="R29" i="1" s="1"/>
  <c r="K30" i="1"/>
  <c r="R30" i="1" s="1"/>
  <c r="K31" i="1"/>
  <c r="R31" i="1" s="1"/>
  <c r="K32" i="1"/>
  <c r="R32" i="1" s="1"/>
  <c r="K33" i="1"/>
  <c r="R33" i="1" s="1"/>
  <c r="K34" i="1"/>
  <c r="R34" i="1" s="1"/>
  <c r="K35" i="1"/>
  <c r="R35" i="1" s="1"/>
  <c r="K36" i="1"/>
  <c r="R36" i="1" s="1"/>
  <c r="K37" i="1"/>
  <c r="R37" i="1" s="1"/>
  <c r="K38" i="1"/>
  <c r="R38" i="1" s="1"/>
  <c r="K39" i="1"/>
  <c r="R39" i="1" s="1"/>
  <c r="K40" i="1"/>
  <c r="R40" i="1" s="1"/>
  <c r="K41" i="1"/>
  <c r="R41" i="1" s="1"/>
  <c r="K42" i="1"/>
  <c r="R42" i="1" s="1"/>
  <c r="K43" i="1"/>
  <c r="R43" i="1" s="1"/>
  <c r="K44" i="1"/>
  <c r="R44" i="1" s="1"/>
  <c r="K45" i="1"/>
  <c r="R45" i="1" s="1"/>
  <c r="J45" i="1" l="1"/>
  <c r="Q45" i="1" s="1"/>
  <c r="J44" i="1" l="1"/>
  <c r="Q44" i="1" s="1"/>
  <c r="J43" i="1"/>
  <c r="Q43" i="1"/>
  <c r="J42" i="1"/>
  <c r="Q42" i="1" s="1"/>
  <c r="J41" i="1"/>
  <c r="Q41" i="1" s="1"/>
  <c r="J40" i="1"/>
  <c r="Q40" i="1" s="1"/>
  <c r="J39" i="1"/>
  <c r="Q39" i="1" s="1"/>
  <c r="J38" i="1"/>
  <c r="Q38" i="1" s="1"/>
  <c r="J37" i="1"/>
  <c r="Q37" i="1"/>
  <c r="J36" i="1"/>
  <c r="Q36" i="1" s="1"/>
  <c r="J35" i="1"/>
  <c r="Q35" i="1" s="1"/>
  <c r="J34" i="1"/>
  <c r="Q34" i="1" s="1"/>
  <c r="J33" i="1"/>
  <c r="Q33" i="1" s="1"/>
  <c r="M43" i="1"/>
  <c r="T43" i="1" s="1"/>
  <c r="L44" i="1"/>
  <c r="S44" i="1" s="1"/>
  <c r="L34" i="1"/>
  <c r="S34" i="1" s="1"/>
  <c r="L18" i="1"/>
  <c r="S18" i="1" s="1"/>
  <c r="L19" i="1"/>
  <c r="S19" i="1" s="1"/>
  <c r="L20" i="1"/>
  <c r="S20" i="1" s="1"/>
  <c r="L21" i="1"/>
  <c r="S21" i="1" s="1"/>
  <c r="L22" i="1"/>
  <c r="S22" i="1" s="1"/>
  <c r="L23" i="1"/>
  <c r="S23" i="1" s="1"/>
  <c r="L24" i="1"/>
  <c r="S24" i="1" s="1"/>
  <c r="L25" i="1"/>
  <c r="S25" i="1" s="1"/>
  <c r="L26" i="1"/>
  <c r="S26" i="1" s="1"/>
  <c r="L27" i="1"/>
  <c r="S27" i="1" s="1"/>
  <c r="L28" i="1"/>
  <c r="S28" i="1" s="1"/>
  <c r="L29" i="1"/>
  <c r="S29" i="1" s="1"/>
  <c r="L30" i="1"/>
  <c r="S30" i="1" s="1"/>
  <c r="L31" i="1"/>
  <c r="S31" i="1" s="1"/>
  <c r="L32" i="1"/>
  <c r="S32" i="1" s="1"/>
  <c r="L33" i="1"/>
  <c r="S33" i="1" s="1"/>
  <c r="L35" i="1"/>
  <c r="S35" i="1" s="1"/>
  <c r="L36" i="1"/>
  <c r="S36" i="1" s="1"/>
  <c r="L37" i="1"/>
  <c r="S37" i="1" s="1"/>
  <c r="L38" i="1"/>
  <c r="S38" i="1" s="1"/>
  <c r="L39" i="1"/>
  <c r="S39" i="1" s="1"/>
  <c r="L40" i="1"/>
  <c r="S40" i="1" s="1"/>
  <c r="L41" i="1"/>
  <c r="S41" i="1" s="1"/>
  <c r="L42" i="1"/>
  <c r="S42" i="1" s="1"/>
  <c r="L43" i="1"/>
  <c r="S43" i="1" s="1"/>
  <c r="O13" i="1"/>
  <c r="V13" i="1" s="1"/>
  <c r="O14" i="1"/>
  <c r="V14" i="1" s="1"/>
  <c r="O15" i="1"/>
  <c r="V15" i="1" s="1"/>
  <c r="O16" i="1"/>
  <c r="V16" i="1" s="1"/>
  <c r="O17" i="1"/>
  <c r="V17" i="1" s="1"/>
  <c r="O18" i="1"/>
  <c r="V18" i="1" s="1"/>
  <c r="O19" i="1"/>
  <c r="V19" i="1" s="1"/>
  <c r="O20" i="1"/>
  <c r="V20" i="1" s="1"/>
  <c r="O21" i="1"/>
  <c r="V21" i="1" s="1"/>
  <c r="O22" i="1"/>
  <c r="V22" i="1" s="1"/>
  <c r="O23" i="1"/>
  <c r="V23" i="1" s="1"/>
  <c r="O24" i="1"/>
  <c r="V24" i="1" s="1"/>
  <c r="O25" i="1"/>
  <c r="V25" i="1" s="1"/>
  <c r="O26" i="1"/>
  <c r="V26" i="1" s="1"/>
  <c r="O27" i="1"/>
  <c r="V27" i="1" s="1"/>
  <c r="O28" i="1"/>
  <c r="V28" i="1" s="1"/>
  <c r="O29" i="1"/>
  <c r="V29" i="1" s="1"/>
  <c r="O30" i="1"/>
  <c r="V30" i="1" s="1"/>
  <c r="O31" i="1"/>
  <c r="V31" i="1" s="1"/>
  <c r="O32" i="1"/>
  <c r="V32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O41" i="1"/>
  <c r="V41" i="1" s="1"/>
  <c r="O42" i="1"/>
  <c r="V42" i="1" s="1"/>
  <c r="O43" i="1"/>
  <c r="V43" i="1" s="1"/>
  <c r="M11" i="1"/>
  <c r="T11" i="1" s="1"/>
  <c r="M12" i="1"/>
  <c r="T12" i="1" s="1"/>
  <c r="M13" i="1"/>
  <c r="T13" i="1" s="1"/>
  <c r="M14" i="1"/>
  <c r="T14" i="1" s="1"/>
  <c r="M15" i="1"/>
  <c r="T15" i="1" s="1"/>
  <c r="M16" i="1"/>
  <c r="T16" i="1" s="1"/>
  <c r="M17" i="1"/>
  <c r="T17" i="1" s="1"/>
  <c r="M18" i="1"/>
  <c r="T18" i="1" s="1"/>
  <c r="M19" i="1"/>
  <c r="T19" i="1" s="1"/>
  <c r="M20" i="1"/>
  <c r="T20" i="1" s="1"/>
  <c r="M21" i="1"/>
  <c r="T21" i="1" s="1"/>
  <c r="M22" i="1"/>
  <c r="T22" i="1" s="1"/>
  <c r="M23" i="1"/>
  <c r="T23" i="1" s="1"/>
  <c r="M24" i="1"/>
  <c r="T24" i="1" s="1"/>
  <c r="M25" i="1"/>
  <c r="T25" i="1" s="1"/>
  <c r="M26" i="1"/>
  <c r="T26" i="1" s="1"/>
  <c r="M27" i="1"/>
  <c r="T27" i="1" s="1"/>
  <c r="M28" i="1"/>
  <c r="T28" i="1" s="1"/>
  <c r="M29" i="1"/>
  <c r="T29" i="1" s="1"/>
  <c r="M30" i="1"/>
  <c r="T30" i="1" s="1"/>
  <c r="M31" i="1"/>
  <c r="T31" i="1" s="1"/>
  <c r="M32" i="1"/>
  <c r="T32" i="1" s="1"/>
  <c r="M33" i="1"/>
  <c r="T33" i="1" s="1"/>
  <c r="M34" i="1"/>
  <c r="T34" i="1" s="1"/>
  <c r="M35" i="1"/>
  <c r="T35" i="1" s="1"/>
  <c r="M36" i="1"/>
  <c r="T36" i="1" s="1"/>
  <c r="M37" i="1"/>
  <c r="T37" i="1" s="1"/>
  <c r="M38" i="1"/>
  <c r="T38" i="1" s="1"/>
  <c r="M39" i="1"/>
  <c r="T39" i="1" s="1"/>
  <c r="M40" i="1"/>
  <c r="T40" i="1" s="1"/>
  <c r="M41" i="1"/>
  <c r="T41" i="1" s="1"/>
  <c r="M42" i="1"/>
  <c r="T42" i="1" s="1"/>
  <c r="M44" i="1"/>
  <c r="T44" i="1" s="1"/>
  <c r="M10" i="1"/>
  <c r="T10" i="1" s="1"/>
  <c r="K4" i="1"/>
  <c r="R4" i="1" s="1"/>
</calcChain>
</file>

<file path=xl/sharedStrings.xml><?xml version="1.0" encoding="utf-8"?>
<sst xmlns="http://schemas.openxmlformats.org/spreadsheetml/2006/main" count="152" uniqueCount="40">
  <si>
    <t>DK</t>
  </si>
  <si>
    <t>NL</t>
  </si>
  <si>
    <t>NO</t>
  </si>
  <si>
    <t>FI</t>
  </si>
  <si>
    <t>year</t>
  </si>
  <si>
    <t>species</t>
  </si>
  <si>
    <t>gg</t>
  </si>
  <si>
    <t>DE</t>
  </si>
  <si>
    <t>FI_2010</t>
  </si>
  <si>
    <t>NL_2020</t>
  </si>
  <si>
    <t>NA</t>
  </si>
  <si>
    <t>DK_1987</t>
  </si>
  <si>
    <t>SEpunkt_1998</t>
  </si>
  <si>
    <t>Raw numbers</t>
  </si>
  <si>
    <t>Log transformed</t>
  </si>
  <si>
    <t>SEpunkt</t>
  </si>
  <si>
    <t>Standardise numbers to same index year</t>
  </si>
  <si>
    <t>NO_2010-2022</t>
  </si>
  <si>
    <t>Name</t>
  </si>
  <si>
    <t>Description</t>
  </si>
  <si>
    <t>Note</t>
  </si>
  <si>
    <t>Link</t>
  </si>
  <si>
    <t>Common Bird Monitoring Breeding Bird Index in Norway, raw numbers</t>
  </si>
  <si>
    <t>Common Bird Monitoring Breeding Bird Index in Sweden, raw numbers</t>
  </si>
  <si>
    <t>Common Bird Monitoring Breeding Bird Index in Finland, raw numbers</t>
  </si>
  <si>
    <t>Common Bird Monitoring Breeding Bird Index in Denmark, raw numbers</t>
  </si>
  <si>
    <t>Common Bird Monitoring Breeding Bird Index in Germany, raw numbers</t>
  </si>
  <si>
    <t>Common Bird Monitoring Breeding Bird Index in the Netherlands, raw numbers</t>
  </si>
  <si>
    <t>Common Bird Monitoring Breeding Bird Index in the Netherlands, Standardise numbers to same index year</t>
  </si>
  <si>
    <t>Common Bird Monitoring Breeding Bird Index in the Netherlands, Log transformed</t>
  </si>
  <si>
    <t>Common Bird Monitoring Breeding Bird Index in Germany, Log transformed</t>
  </si>
  <si>
    <t>Common Bird Monitoring Breeding Bird Index in Germany, Standardise numbers to same index year</t>
  </si>
  <si>
    <t>Common Bird Monitoring Breeding Bird Index  in Denmark, Log transformed</t>
  </si>
  <si>
    <t>Common Bird Monitoring Breeding Bird Index  in Denmark, Standardise numbers to same index year</t>
  </si>
  <si>
    <t>Common Bird Monitoring Breeding Bird Index in Finland, Log transformed</t>
  </si>
  <si>
    <t>Common Bird Monitoring Breeding Bird Index in Finland, Standardise numbers to same index year</t>
  </si>
  <si>
    <t>Common Bird Monitoring Breeding Bird Index in Sweden, Log transformed</t>
  </si>
  <si>
    <t>Common Bird Monitoring Breeding Bird Index in Sweden, Standardise numbers to same index year</t>
  </si>
  <si>
    <t>Common Bird Monitoring Breeding Bird Index in Norway, Standardise numbers to same index year</t>
  </si>
  <si>
    <t>Common Bird Monitoring Breeding Bird Index in Norway, Log transformed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</si>
</sst>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horizontal="center" vertical="top"/>
    </xf>
    <xf numFmtId="164" fontId="1" fillId="2" borderId="0" xfId="0" applyNumberFormat="1" applyFont="1" applyFill="1" applyBorder="1" applyAlignment="1">
      <alignment horizontal="center" vertical="top"/>
    </xf>
    <xf numFmtId="2" fontId="0" fillId="0" borderId="0" xfId="0" applyNumberFormat="1" applyBorder="1" applyAlignment="1">
      <alignment horizontal="center"/>
    </xf>
    <xf numFmtId="0" fontId="1" fillId="0" borderId="3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2" fontId="1" fillId="0" borderId="0" xfId="0" applyNumberFormat="1" applyFont="1" applyFill="1" applyAlignment="1">
      <alignment horizontal="center" vertical="top"/>
    </xf>
    <xf numFmtId="1" fontId="1" fillId="0" borderId="0" xfId="0" applyNumberFormat="1" applyFont="1" applyFill="1" applyAlignment="1">
      <alignment horizontal="center" vertical="top"/>
    </xf>
    <xf numFmtId="164" fontId="0" fillId="0" borderId="0" xfId="0" applyNumberFormat="1" applyFill="1" applyAlignment="1">
      <alignment horizontal="center" vertical="top"/>
    </xf>
    <xf numFmtId="1" fontId="0" fillId="0" borderId="0" xfId="0" applyNumberForma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/>
  </cellXfs>
  <cellStyles count="2">
    <cellStyle name="Normal" xfId="0" builtinId="0"/>
    <cellStyle name="Normal_Sommarpunktrutt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E15" sqref="E15"/>
    </sheetView>
  </sheetViews>
  <sheetFormatPr defaultRowHeight="15" x14ac:dyDescent="0.25"/>
  <cols>
    <col min="1" max="1" width="13.7109375" bestFit="1" customWidth="1"/>
    <col min="2" max="2" width="98" bestFit="1" customWidth="1"/>
  </cols>
  <sheetData>
    <row r="1" spans="1:4" s="37" customFormat="1" x14ac:dyDescent="0.25">
      <c r="A1" s="36" t="s">
        <v>18</v>
      </c>
      <c r="B1" s="37" t="s">
        <v>19</v>
      </c>
      <c r="C1" s="37" t="s">
        <v>20</v>
      </c>
      <c r="D1" s="37" t="s">
        <v>21</v>
      </c>
    </row>
    <row r="2" spans="1:4" x14ac:dyDescent="0.25">
      <c r="A2" s="32" t="s">
        <v>4</v>
      </c>
    </row>
    <row r="3" spans="1:4" x14ac:dyDescent="0.25">
      <c r="A3" s="32" t="s">
        <v>17</v>
      </c>
      <c r="B3" t="s">
        <v>22</v>
      </c>
    </row>
    <row r="4" spans="1:4" x14ac:dyDescent="0.25">
      <c r="A4" s="33" t="s">
        <v>12</v>
      </c>
      <c r="B4" t="s">
        <v>23</v>
      </c>
    </row>
    <row r="5" spans="1:4" x14ac:dyDescent="0.25">
      <c r="A5" s="34" t="s">
        <v>8</v>
      </c>
      <c r="B5" t="s">
        <v>24</v>
      </c>
    </row>
    <row r="6" spans="1:4" x14ac:dyDescent="0.25">
      <c r="A6" s="34" t="s">
        <v>11</v>
      </c>
      <c r="B6" t="s">
        <v>25</v>
      </c>
    </row>
    <row r="7" spans="1:4" x14ac:dyDescent="0.25">
      <c r="A7" s="34" t="s">
        <v>7</v>
      </c>
      <c r="B7" t="s">
        <v>26</v>
      </c>
    </row>
    <row r="8" spans="1:4" x14ac:dyDescent="0.25">
      <c r="A8" s="34" t="s">
        <v>9</v>
      </c>
      <c r="B8" t="s">
        <v>27</v>
      </c>
    </row>
    <row r="9" spans="1:4" x14ac:dyDescent="0.25">
      <c r="A9" s="32"/>
    </row>
    <row r="10" spans="1:4" x14ac:dyDescent="0.25">
      <c r="A10" s="32" t="s">
        <v>2</v>
      </c>
      <c r="B10" t="s">
        <v>38</v>
      </c>
    </row>
    <row r="11" spans="1:4" x14ac:dyDescent="0.25">
      <c r="A11" s="33" t="s">
        <v>15</v>
      </c>
      <c r="B11" t="s">
        <v>37</v>
      </c>
    </row>
    <row r="12" spans="1:4" x14ac:dyDescent="0.25">
      <c r="A12" s="34" t="s">
        <v>3</v>
      </c>
      <c r="B12" t="s">
        <v>35</v>
      </c>
    </row>
    <row r="13" spans="1:4" x14ac:dyDescent="0.25">
      <c r="A13" s="34" t="s">
        <v>0</v>
      </c>
      <c r="B13" t="s">
        <v>33</v>
      </c>
    </row>
    <row r="14" spans="1:4" x14ac:dyDescent="0.25">
      <c r="A14" s="34" t="s">
        <v>7</v>
      </c>
      <c r="B14" t="s">
        <v>31</v>
      </c>
    </row>
    <row r="15" spans="1:4" x14ac:dyDescent="0.25">
      <c r="A15" s="34" t="s">
        <v>1</v>
      </c>
      <c r="B15" t="s">
        <v>28</v>
      </c>
    </row>
    <row r="16" spans="1:4" x14ac:dyDescent="0.25">
      <c r="A16" s="32"/>
    </row>
    <row r="17" spans="1:2" x14ac:dyDescent="0.25">
      <c r="A17" s="35" t="s">
        <v>2</v>
      </c>
      <c r="B17" t="s">
        <v>39</v>
      </c>
    </row>
    <row r="18" spans="1:2" x14ac:dyDescent="0.25">
      <c r="A18" s="34" t="s">
        <v>15</v>
      </c>
      <c r="B18" t="s">
        <v>36</v>
      </c>
    </row>
    <row r="19" spans="1:2" x14ac:dyDescent="0.25">
      <c r="A19" s="34" t="s">
        <v>3</v>
      </c>
      <c r="B19" t="s">
        <v>34</v>
      </c>
    </row>
    <row r="20" spans="1:2" x14ac:dyDescent="0.25">
      <c r="A20" s="34" t="s">
        <v>0</v>
      </c>
      <c r="B20" t="s">
        <v>32</v>
      </c>
    </row>
    <row r="21" spans="1:2" x14ac:dyDescent="0.25">
      <c r="A21" s="34" t="s">
        <v>7</v>
      </c>
      <c r="B21" t="s">
        <v>30</v>
      </c>
    </row>
    <row r="22" spans="1:2" x14ac:dyDescent="0.25">
      <c r="A22" s="34" t="s">
        <v>1</v>
      </c>
      <c r="B2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workbookViewId="0">
      <pane ySplit="2" topLeftCell="A3" activePane="bottomLeft" state="frozen"/>
      <selection pane="bottomLeft" sqref="A1:V2"/>
    </sheetView>
  </sheetViews>
  <sheetFormatPr defaultColWidth="9.140625" defaultRowHeight="15" x14ac:dyDescent="0.25"/>
  <cols>
    <col min="1" max="1" width="15.5703125" style="1" bestFit="1" customWidth="1"/>
    <col min="2" max="2" width="15.5703125" style="1" customWidth="1"/>
    <col min="3" max="3" width="13.5703125" style="5" customWidth="1"/>
    <col min="4" max="4" width="13.7109375" style="19" bestFit="1" customWidth="1"/>
    <col min="5" max="6" width="9.140625" style="24"/>
    <col min="7" max="7" width="9.140625" style="3"/>
    <col min="8" max="8" width="9.140625" style="24"/>
    <col min="9" max="9" width="9.140625" style="1"/>
    <col min="10" max="10" width="8.85546875" style="5" bestFit="1" customWidth="1"/>
    <col min="11" max="11" width="13.28515625" style="18" customWidth="1"/>
    <col min="12" max="13" width="9.140625" style="18"/>
    <col min="14" max="14" width="9.140625" style="1"/>
    <col min="15" max="15" width="9.140625" style="18"/>
    <col min="16" max="16" width="9.140625" style="1"/>
    <col min="17" max="17" width="8.85546875" style="12" bestFit="1" customWidth="1"/>
    <col min="18" max="18" width="13.28515625" style="24" bestFit="1" customWidth="1"/>
    <col min="19" max="20" width="9.140625" style="24"/>
    <col min="21" max="21" width="9.140625" style="2"/>
    <col min="22" max="22" width="9.140625" style="24"/>
    <col min="23" max="16384" width="9.140625" style="1"/>
  </cols>
  <sheetData>
    <row r="1" spans="1:23" x14ac:dyDescent="0.25">
      <c r="C1" s="5" t="s">
        <v>13</v>
      </c>
      <c r="G1" s="29"/>
      <c r="J1" s="4" t="s">
        <v>16</v>
      </c>
      <c r="Q1" s="10" t="s">
        <v>14</v>
      </c>
      <c r="U1" s="24"/>
    </row>
    <row r="2" spans="1:23" s="7" customFormat="1" x14ac:dyDescent="0.25">
      <c r="A2" s="7" t="s">
        <v>4</v>
      </c>
      <c r="B2" s="7" t="s">
        <v>5</v>
      </c>
      <c r="C2" s="8" t="s">
        <v>17</v>
      </c>
      <c r="D2" s="20" t="s">
        <v>12</v>
      </c>
      <c r="E2" s="25" t="s">
        <v>8</v>
      </c>
      <c r="F2" s="25" t="s">
        <v>11</v>
      </c>
      <c r="G2" s="25" t="s">
        <v>7</v>
      </c>
      <c r="H2" s="25" t="s">
        <v>9</v>
      </c>
      <c r="J2" s="8" t="s">
        <v>2</v>
      </c>
      <c r="K2" s="17" t="s">
        <v>15</v>
      </c>
      <c r="L2" s="25" t="s">
        <v>3</v>
      </c>
      <c r="M2" s="25" t="s">
        <v>0</v>
      </c>
      <c r="N2" s="25" t="s">
        <v>7</v>
      </c>
      <c r="O2" s="25" t="s">
        <v>1</v>
      </c>
      <c r="Q2" s="11" t="s">
        <v>2</v>
      </c>
      <c r="R2" s="25" t="s">
        <v>15</v>
      </c>
      <c r="S2" s="25" t="s">
        <v>3</v>
      </c>
      <c r="T2" s="25" t="s">
        <v>0</v>
      </c>
      <c r="U2" s="25" t="s">
        <v>7</v>
      </c>
      <c r="V2" s="25" t="s">
        <v>1</v>
      </c>
    </row>
    <row r="3" spans="1:23" x14ac:dyDescent="0.25">
      <c r="A3" s="1">
        <v>1980</v>
      </c>
      <c r="B3" s="1" t="s">
        <v>6</v>
      </c>
      <c r="D3" s="21" t="s">
        <v>10</v>
      </c>
      <c r="E3" s="18" t="s">
        <v>10</v>
      </c>
      <c r="F3" s="18" t="s">
        <v>10</v>
      </c>
      <c r="G3" s="18" t="s">
        <v>10</v>
      </c>
      <c r="H3" s="18" t="s">
        <v>10</v>
      </c>
      <c r="N3" s="18"/>
      <c r="R3" s="26"/>
      <c r="S3" s="26"/>
      <c r="T3" s="26"/>
      <c r="U3" s="26"/>
      <c r="V3" s="26"/>
      <c r="W3" s="9"/>
    </row>
    <row r="4" spans="1:23" x14ac:dyDescent="0.25">
      <c r="A4" s="1">
        <v>1981</v>
      </c>
      <c r="B4" s="1" t="s">
        <v>6</v>
      </c>
      <c r="D4" s="22">
        <v>0.26790000000000003</v>
      </c>
      <c r="E4" s="18" t="s">
        <v>10</v>
      </c>
      <c r="F4" s="18" t="s">
        <v>10</v>
      </c>
      <c r="G4" s="18" t="s">
        <v>10</v>
      </c>
      <c r="H4" s="18" t="s">
        <v>10</v>
      </c>
      <c r="K4" s="27">
        <f t="shared" ref="K4:K45" si="0">100*D4/D$33</f>
        <v>7.2025809920688273</v>
      </c>
      <c r="N4" s="18"/>
      <c r="R4" s="26">
        <f t="shared" ref="R4:R45" si="1">LN(K4)</f>
        <v>1.9744394329072585</v>
      </c>
      <c r="S4" s="26"/>
      <c r="T4" s="26"/>
      <c r="U4" s="26"/>
      <c r="V4" s="26"/>
    </row>
    <row r="5" spans="1:23" x14ac:dyDescent="0.25">
      <c r="A5" s="1">
        <v>1982</v>
      </c>
      <c r="B5" s="1" t="s">
        <v>6</v>
      </c>
      <c r="D5" s="22">
        <v>0.21099999999999999</v>
      </c>
      <c r="E5" s="18" t="s">
        <v>10</v>
      </c>
      <c r="F5" s="18" t="s">
        <v>10</v>
      </c>
      <c r="G5" s="18" t="s">
        <v>10</v>
      </c>
      <c r="H5" s="18" t="s">
        <v>10</v>
      </c>
      <c r="K5" s="27">
        <f t="shared" si="0"/>
        <v>5.6728054846081459</v>
      </c>
      <c r="N5" s="18"/>
      <c r="R5" s="26">
        <f t="shared" si="1"/>
        <v>1.7356837898327617</v>
      </c>
      <c r="S5" s="26"/>
      <c r="T5" s="26"/>
      <c r="U5" s="26"/>
      <c r="V5" s="26"/>
    </row>
    <row r="6" spans="1:23" x14ac:dyDescent="0.25">
      <c r="A6" s="1">
        <v>1983</v>
      </c>
      <c r="B6" s="1" t="s">
        <v>6</v>
      </c>
      <c r="D6" s="22">
        <v>0.54330000000000001</v>
      </c>
      <c r="E6" s="18" t="s">
        <v>10</v>
      </c>
      <c r="F6" s="18" t="s">
        <v>10</v>
      </c>
      <c r="G6" s="18" t="s">
        <v>10</v>
      </c>
      <c r="H6" s="18" t="s">
        <v>10</v>
      </c>
      <c r="K6" s="27">
        <f t="shared" si="0"/>
        <v>14.60680198951472</v>
      </c>
      <c r="N6" s="18"/>
      <c r="R6" s="26">
        <f t="shared" si="1"/>
        <v>2.6814873099141727</v>
      </c>
      <c r="S6" s="26"/>
      <c r="T6" s="26"/>
      <c r="U6" s="26"/>
      <c r="V6" s="26"/>
    </row>
    <row r="7" spans="1:23" x14ac:dyDescent="0.25">
      <c r="A7" s="1">
        <v>1984</v>
      </c>
      <c r="B7" s="1" t="s">
        <v>6</v>
      </c>
      <c r="D7" s="22">
        <v>1.2794000000000001</v>
      </c>
      <c r="E7" s="18" t="s">
        <v>10</v>
      </c>
      <c r="F7" s="18" t="s">
        <v>10</v>
      </c>
      <c r="G7" s="18" t="s">
        <v>10</v>
      </c>
      <c r="H7" s="18" t="s">
        <v>10</v>
      </c>
      <c r="K7" s="27">
        <f t="shared" si="0"/>
        <v>34.397096383922573</v>
      </c>
      <c r="N7" s="18"/>
      <c r="O7" s="27"/>
      <c r="R7" s="26">
        <f t="shared" si="1"/>
        <v>3.5379721533727326</v>
      </c>
      <c r="S7" s="26"/>
      <c r="T7" s="26"/>
      <c r="U7" s="26"/>
      <c r="V7" s="26"/>
    </row>
    <row r="8" spans="1:23" x14ac:dyDescent="0.25">
      <c r="A8" s="1">
        <v>1985</v>
      </c>
      <c r="B8" s="1" t="s">
        <v>6</v>
      </c>
      <c r="D8" s="22">
        <v>0.70379999999999998</v>
      </c>
      <c r="E8" s="18" t="s">
        <v>10</v>
      </c>
      <c r="F8" s="18" t="s">
        <v>10</v>
      </c>
      <c r="G8" s="18" t="s">
        <v>10</v>
      </c>
      <c r="H8" s="18" t="s">
        <v>10</v>
      </c>
      <c r="K8" s="27">
        <f t="shared" si="0"/>
        <v>18.921898104583949</v>
      </c>
      <c r="N8" s="18"/>
      <c r="O8" s="27"/>
      <c r="R8" s="26">
        <f t="shared" si="1"/>
        <v>2.94031988124418</v>
      </c>
      <c r="S8" s="26"/>
      <c r="T8" s="26"/>
      <c r="U8" s="26"/>
      <c r="V8" s="26"/>
    </row>
    <row r="9" spans="1:23" x14ac:dyDescent="0.25">
      <c r="A9" s="1">
        <v>1986</v>
      </c>
      <c r="B9" s="1" t="s">
        <v>6</v>
      </c>
      <c r="D9" s="22">
        <v>1.0496000000000001</v>
      </c>
      <c r="E9" s="18" t="s">
        <v>10</v>
      </c>
      <c r="F9" s="18" t="s">
        <v>10</v>
      </c>
      <c r="G9" s="18" t="s">
        <v>10</v>
      </c>
      <c r="H9" s="18" t="s">
        <v>10</v>
      </c>
      <c r="K9" s="27">
        <f t="shared" si="0"/>
        <v>28.218846619169245</v>
      </c>
      <c r="N9" s="18"/>
      <c r="O9" s="27"/>
      <c r="R9" s="26">
        <f t="shared" si="1"/>
        <v>3.3399900745465199</v>
      </c>
      <c r="S9" s="26"/>
      <c r="T9" s="26"/>
      <c r="U9" s="26"/>
      <c r="V9" s="26"/>
    </row>
    <row r="10" spans="1:23" x14ac:dyDescent="0.25">
      <c r="A10" s="1">
        <v>1987</v>
      </c>
      <c r="B10" s="1" t="s">
        <v>6</v>
      </c>
      <c r="D10" s="22">
        <v>1.4016</v>
      </c>
      <c r="E10" s="18" t="s">
        <v>10</v>
      </c>
      <c r="F10" s="28">
        <v>100</v>
      </c>
      <c r="G10" s="18" t="s">
        <v>10</v>
      </c>
      <c r="H10" s="18" t="s">
        <v>10</v>
      </c>
      <c r="K10" s="27">
        <f t="shared" si="0"/>
        <v>37.682484204866242</v>
      </c>
      <c r="M10" s="27">
        <f t="shared" ref="M10:M45" si="2">100*F10/F$33</f>
        <v>18.648366403103086</v>
      </c>
      <c r="N10" s="18"/>
      <c r="O10" s="27"/>
      <c r="R10" s="26">
        <f t="shared" si="1"/>
        <v>3.6291953765388221</v>
      </c>
      <c r="S10" s="26"/>
      <c r="T10" s="26">
        <f t="shared" ref="T10:U45" si="3">LN(M10)</f>
        <v>2.9257585499264804</v>
      </c>
      <c r="U10" s="26"/>
      <c r="V10" s="26"/>
    </row>
    <row r="11" spans="1:23" x14ac:dyDescent="0.25">
      <c r="A11" s="1">
        <v>1988</v>
      </c>
      <c r="B11" s="1" t="s">
        <v>6</v>
      </c>
      <c r="D11" s="22">
        <v>1.647</v>
      </c>
      <c r="E11" s="18" t="s">
        <v>10</v>
      </c>
      <c r="F11" s="31">
        <v>62.48</v>
      </c>
      <c r="G11" s="18" t="s">
        <v>10</v>
      </c>
      <c r="H11" s="18" t="s">
        <v>10</v>
      </c>
      <c r="K11" s="27">
        <f t="shared" si="0"/>
        <v>44.280145180803871</v>
      </c>
      <c r="M11" s="27">
        <f t="shared" si="2"/>
        <v>11.65149932865881</v>
      </c>
      <c r="N11" s="18"/>
      <c r="O11" s="27"/>
      <c r="R11" s="26">
        <f t="shared" si="1"/>
        <v>3.7905363865343356</v>
      </c>
      <c r="S11" s="26"/>
      <c r="T11" s="26">
        <f t="shared" si="3"/>
        <v>2.4554348694698196</v>
      </c>
      <c r="U11" s="26"/>
      <c r="V11" s="26"/>
    </row>
    <row r="12" spans="1:23" x14ac:dyDescent="0.25">
      <c r="A12" s="1">
        <v>1989</v>
      </c>
      <c r="B12" s="1" t="s">
        <v>6</v>
      </c>
      <c r="D12" s="22">
        <v>1.5064</v>
      </c>
      <c r="E12" s="18" t="s">
        <v>10</v>
      </c>
      <c r="F12" s="31">
        <v>63.58</v>
      </c>
      <c r="G12" s="18" t="s">
        <v>10</v>
      </c>
      <c r="H12" s="18" t="s">
        <v>10</v>
      </c>
      <c r="K12" s="27">
        <f t="shared" si="0"/>
        <v>40.500067213335122</v>
      </c>
      <c r="M12" s="27">
        <f t="shared" si="2"/>
        <v>11.856631359092944</v>
      </c>
      <c r="N12" s="18"/>
      <c r="O12" s="27"/>
      <c r="R12" s="26">
        <f t="shared" si="1"/>
        <v>3.7013036336996379</v>
      </c>
      <c r="S12" s="26"/>
      <c r="T12" s="26">
        <f t="shared" si="3"/>
        <v>2.4728873194210457</v>
      </c>
      <c r="U12" s="26"/>
      <c r="V12" s="26"/>
    </row>
    <row r="13" spans="1:23" x14ac:dyDescent="0.25">
      <c r="A13" s="1">
        <v>1990</v>
      </c>
      <c r="B13" s="1" t="s">
        <v>6</v>
      </c>
      <c r="D13" s="22">
        <v>1.7453000000000001</v>
      </c>
      <c r="E13" s="18" t="s">
        <v>10</v>
      </c>
      <c r="F13" s="31">
        <v>85.73</v>
      </c>
      <c r="G13" s="18">
        <v>43</v>
      </c>
      <c r="H13" s="29">
        <v>3.26</v>
      </c>
      <c r="K13" s="27">
        <f t="shared" si="0"/>
        <v>46.922973517945962</v>
      </c>
      <c r="M13" s="27">
        <f t="shared" si="2"/>
        <v>15.987244517380278</v>
      </c>
      <c r="N13" s="27">
        <f t="shared" ref="N13:N43" si="4">100*G13/G$33</f>
        <v>24.712643678160919</v>
      </c>
      <c r="O13" s="27">
        <f t="shared" ref="O13:O43" si="5">100*H13/H$33</f>
        <v>6.1812665908229043</v>
      </c>
      <c r="R13" s="26">
        <f t="shared" si="1"/>
        <v>3.8485073959874865</v>
      </c>
      <c r="S13" s="26"/>
      <c r="T13" s="26">
        <f t="shared" si="3"/>
        <v>2.7717911866290539</v>
      </c>
      <c r="U13" s="26">
        <f t="shared" si="3"/>
        <v>3.2073150024671246</v>
      </c>
      <c r="V13" s="26">
        <f t="shared" ref="V13:V45" si="6">LN(O13)</f>
        <v>1.8215232004415669</v>
      </c>
    </row>
    <row r="14" spans="1:23" x14ac:dyDescent="0.25">
      <c r="A14" s="1">
        <v>1991</v>
      </c>
      <c r="B14" s="1" t="s">
        <v>6</v>
      </c>
      <c r="D14" s="22">
        <v>1.3944000000000001</v>
      </c>
      <c r="E14" s="18" t="s">
        <v>10</v>
      </c>
      <c r="F14" s="31">
        <v>104.33</v>
      </c>
      <c r="G14" s="18">
        <v>28</v>
      </c>
      <c r="H14" s="29">
        <v>2.84</v>
      </c>
      <c r="K14" s="27">
        <f t="shared" si="0"/>
        <v>37.48890979970426</v>
      </c>
      <c r="M14" s="27">
        <f t="shared" si="2"/>
        <v>19.455840668357453</v>
      </c>
      <c r="N14" s="27">
        <f t="shared" si="4"/>
        <v>16.091954022988507</v>
      </c>
      <c r="O14" s="27">
        <f t="shared" si="5"/>
        <v>5.3849070913917325</v>
      </c>
      <c r="R14" s="26">
        <f t="shared" si="1"/>
        <v>3.6240451505625066</v>
      </c>
      <c r="S14" s="26"/>
      <c r="T14" s="26">
        <f t="shared" si="3"/>
        <v>2.9681473164182672</v>
      </c>
      <c r="U14" s="26">
        <f t="shared" si="3"/>
        <v>2.7783193969487665</v>
      </c>
      <c r="V14" s="26">
        <f t="shared" si="6"/>
        <v>1.6836000572360652</v>
      </c>
    </row>
    <row r="15" spans="1:23" x14ac:dyDescent="0.25">
      <c r="A15" s="1">
        <v>1992</v>
      </c>
      <c r="B15" s="1" t="s">
        <v>6</v>
      </c>
      <c r="D15" s="22">
        <v>1.6839</v>
      </c>
      <c r="E15" s="18" t="s">
        <v>10</v>
      </c>
      <c r="F15" s="31">
        <v>117.94</v>
      </c>
      <c r="G15" s="18">
        <v>36</v>
      </c>
      <c r="H15" s="29">
        <v>3.98</v>
      </c>
      <c r="K15" s="27">
        <f t="shared" si="0"/>
        <v>45.272214007259038</v>
      </c>
      <c r="L15" s="27"/>
      <c r="M15" s="27">
        <f t="shared" si="2"/>
        <v>21.993883335819781</v>
      </c>
      <c r="N15" s="27">
        <f t="shared" si="4"/>
        <v>20.689655172413794</v>
      </c>
      <c r="O15" s="27">
        <f t="shared" si="5"/>
        <v>7.5464543041334844</v>
      </c>
      <c r="R15" s="26">
        <f t="shared" si="1"/>
        <v>3.8126934669729584</v>
      </c>
      <c r="S15" s="26"/>
      <c r="T15" s="26">
        <f t="shared" si="3"/>
        <v>3.0907643845107473</v>
      </c>
      <c r="U15" s="26">
        <f t="shared" si="3"/>
        <v>3.0296338252296722</v>
      </c>
      <c r="V15" s="26">
        <f t="shared" si="6"/>
        <v>2.0210778243592968</v>
      </c>
    </row>
    <row r="16" spans="1:23" x14ac:dyDescent="0.25">
      <c r="A16" s="1">
        <v>1993</v>
      </c>
      <c r="B16" s="1" t="s">
        <v>6</v>
      </c>
      <c r="D16" s="22">
        <v>1.4684999999999999</v>
      </c>
      <c r="E16" s="18" t="s">
        <v>10</v>
      </c>
      <c r="F16" s="31">
        <v>76.569999999999993</v>
      </c>
      <c r="G16" s="18">
        <v>25</v>
      </c>
      <c r="H16" s="29">
        <v>3.79</v>
      </c>
      <c r="K16" s="27">
        <f t="shared" si="0"/>
        <v>39.481113052829677</v>
      </c>
      <c r="L16" s="27"/>
      <c r="M16" s="27">
        <f t="shared" si="2"/>
        <v>14.279054154856032</v>
      </c>
      <c r="N16" s="27">
        <f t="shared" si="4"/>
        <v>14.367816091954023</v>
      </c>
      <c r="O16" s="27">
        <f t="shared" si="5"/>
        <v>7.1861964353431924</v>
      </c>
      <c r="R16" s="26">
        <f t="shared" si="1"/>
        <v>3.67582240699537</v>
      </c>
      <c r="S16" s="26"/>
      <c r="T16" s="26">
        <f t="shared" si="3"/>
        <v>2.658793719063421</v>
      </c>
      <c r="U16" s="26">
        <f t="shared" si="3"/>
        <v>2.6649907116417633</v>
      </c>
      <c r="V16" s="26">
        <f t="shared" si="6"/>
        <v>1.9721620241572857</v>
      </c>
    </row>
    <row r="17" spans="1:22" x14ac:dyDescent="0.25">
      <c r="A17" s="1">
        <v>1994</v>
      </c>
      <c r="B17" s="1" t="s">
        <v>6</v>
      </c>
      <c r="D17" s="22">
        <v>1.9349000000000001</v>
      </c>
      <c r="E17" s="18" t="s">
        <v>10</v>
      </c>
      <c r="F17" s="31">
        <v>46.58</v>
      </c>
      <c r="G17" s="18">
        <v>26</v>
      </c>
      <c r="H17" s="29">
        <v>5.76</v>
      </c>
      <c r="K17" s="27">
        <f t="shared" si="0"/>
        <v>52.020432853878212</v>
      </c>
      <c r="L17" s="27"/>
      <c r="M17" s="27">
        <f t="shared" si="2"/>
        <v>8.6864090705654178</v>
      </c>
      <c r="N17" s="27">
        <f t="shared" si="4"/>
        <v>14.942528735632184</v>
      </c>
      <c r="O17" s="27">
        <f t="shared" si="5"/>
        <v>10.921501706484641</v>
      </c>
      <c r="R17" s="26">
        <f t="shared" si="1"/>
        <v>3.9516365808985783</v>
      </c>
      <c r="S17" s="26"/>
      <c r="T17" s="26">
        <f t="shared" si="3"/>
        <v>2.1617596283945839</v>
      </c>
      <c r="U17" s="26">
        <f t="shared" si="3"/>
        <v>2.7042114247950444</v>
      </c>
      <c r="V17" s="26">
        <f t="shared" si="6"/>
        <v>2.3907334797707507</v>
      </c>
    </row>
    <row r="18" spans="1:22" x14ac:dyDescent="0.25">
      <c r="A18" s="1">
        <v>1995</v>
      </c>
      <c r="B18" s="1" t="s">
        <v>6</v>
      </c>
      <c r="D18" s="22">
        <v>1.7584</v>
      </c>
      <c r="E18" s="24">
        <v>60.233599999999996</v>
      </c>
      <c r="F18" s="31">
        <v>120.6</v>
      </c>
      <c r="G18" s="18">
        <v>27</v>
      </c>
      <c r="H18" s="29">
        <v>6.4</v>
      </c>
      <c r="K18" s="27">
        <f t="shared" si="0"/>
        <v>47.275171394004573</v>
      </c>
      <c r="L18" s="27">
        <f t="shared" ref="L18:L45" si="7">100*E18/E$33</f>
        <v>60.233599999999996</v>
      </c>
      <c r="M18" s="27">
        <f t="shared" si="2"/>
        <v>22.489929882142324</v>
      </c>
      <c r="N18" s="27">
        <f t="shared" si="4"/>
        <v>15.517241379310345</v>
      </c>
      <c r="O18" s="27">
        <f t="shared" si="5"/>
        <v>12.135001896094046</v>
      </c>
      <c r="R18" s="26">
        <f t="shared" si="1"/>
        <v>3.8559852400060524</v>
      </c>
      <c r="S18" s="26">
        <f t="shared" ref="S18:S45" si="8">LN(L18)</f>
        <v>4.0982303361477221</v>
      </c>
      <c r="T18" s="26">
        <f t="shared" si="3"/>
        <v>3.1130676482314743</v>
      </c>
      <c r="U18" s="26">
        <f t="shared" si="3"/>
        <v>2.7419517527778914</v>
      </c>
      <c r="V18" s="26">
        <f t="shared" si="6"/>
        <v>2.496093995428577</v>
      </c>
    </row>
    <row r="19" spans="1:22" x14ac:dyDescent="0.25">
      <c r="A19" s="1">
        <v>1996</v>
      </c>
      <c r="B19" s="1" t="s">
        <v>6</v>
      </c>
      <c r="D19" s="22">
        <v>1.272</v>
      </c>
      <c r="E19" s="24">
        <v>37.200780000000002</v>
      </c>
      <c r="F19" s="31">
        <v>81.55</v>
      </c>
      <c r="G19" s="18">
        <v>38</v>
      </c>
      <c r="H19" s="29">
        <v>6</v>
      </c>
      <c r="K19" s="27">
        <f t="shared" si="0"/>
        <v>34.198144911950529</v>
      </c>
      <c r="L19" s="27">
        <f t="shared" si="7"/>
        <v>37.200780000000002</v>
      </c>
      <c r="M19" s="27">
        <f t="shared" si="2"/>
        <v>15.207742801730568</v>
      </c>
      <c r="N19" s="27">
        <f t="shared" si="4"/>
        <v>21.839080459770116</v>
      </c>
      <c r="O19" s="27">
        <f t="shared" si="5"/>
        <v>11.376564277588168</v>
      </c>
      <c r="R19" s="26">
        <f t="shared" si="1"/>
        <v>3.5321714002567628</v>
      </c>
      <c r="S19" s="26">
        <f t="shared" si="8"/>
        <v>3.6163297288012162</v>
      </c>
      <c r="T19" s="26">
        <f t="shared" si="3"/>
        <v>2.7218046930054118</v>
      </c>
      <c r="U19" s="26">
        <f t="shared" si="3"/>
        <v>3.0837010464999484</v>
      </c>
      <c r="V19" s="26">
        <f t="shared" si="6"/>
        <v>2.4315554742910055</v>
      </c>
    </row>
    <row r="20" spans="1:22" x14ac:dyDescent="0.25">
      <c r="A20" s="1">
        <v>1997</v>
      </c>
      <c r="B20" s="1" t="s">
        <v>6</v>
      </c>
      <c r="D20" s="22">
        <v>0.92749999999999999</v>
      </c>
      <c r="E20" s="24">
        <v>21.239850000000001</v>
      </c>
      <c r="F20" s="31">
        <v>100.48</v>
      </c>
      <c r="G20" s="18">
        <v>25</v>
      </c>
      <c r="H20" s="29">
        <v>7.98</v>
      </c>
      <c r="K20" s="27">
        <f t="shared" si="0"/>
        <v>24.936147331630597</v>
      </c>
      <c r="L20" s="27">
        <f t="shared" si="7"/>
        <v>21.239850000000001</v>
      </c>
      <c r="M20" s="27">
        <f t="shared" si="2"/>
        <v>18.737878561837984</v>
      </c>
      <c r="N20" s="27">
        <f t="shared" si="4"/>
        <v>14.367816091954023</v>
      </c>
      <c r="O20" s="27">
        <f t="shared" si="5"/>
        <v>15.130830489192263</v>
      </c>
      <c r="R20" s="26">
        <f t="shared" si="1"/>
        <v>3.2163184508382856</v>
      </c>
      <c r="S20" s="26">
        <f t="shared" si="8"/>
        <v>3.0558791342019083</v>
      </c>
      <c r="T20" s="26">
        <f t="shared" si="3"/>
        <v>2.9305470666582778</v>
      </c>
      <c r="U20" s="26">
        <f t="shared" si="3"/>
        <v>2.6649907116417633</v>
      </c>
      <c r="V20" s="26">
        <f t="shared" si="6"/>
        <v>2.7167344165246683</v>
      </c>
    </row>
    <row r="21" spans="1:22" x14ac:dyDescent="0.25">
      <c r="A21" s="1">
        <v>1998</v>
      </c>
      <c r="B21" s="1" t="s">
        <v>6</v>
      </c>
      <c r="D21" s="23">
        <v>1</v>
      </c>
      <c r="E21" s="24">
        <v>21.215920000000001</v>
      </c>
      <c r="F21" s="31">
        <v>166.77</v>
      </c>
      <c r="G21" s="18">
        <v>48</v>
      </c>
      <c r="H21" s="29">
        <v>9.86</v>
      </c>
      <c r="K21" s="27">
        <f t="shared" si="0"/>
        <v>26.885334050275574</v>
      </c>
      <c r="L21" s="27">
        <f t="shared" si="7"/>
        <v>21.215920000000001</v>
      </c>
      <c r="M21" s="27">
        <f t="shared" si="2"/>
        <v>31.09988065045502</v>
      </c>
      <c r="N21" s="27">
        <f t="shared" si="4"/>
        <v>27.586206896551722</v>
      </c>
      <c r="O21" s="27">
        <f t="shared" si="5"/>
        <v>18.69548729616989</v>
      </c>
      <c r="R21" s="26">
        <f t="shared" si="1"/>
        <v>3.2915809353388323</v>
      </c>
      <c r="S21" s="26">
        <f t="shared" si="8"/>
        <v>3.0547518432572778</v>
      </c>
      <c r="T21" s="26">
        <f t="shared" si="3"/>
        <v>3.4372039815718769</v>
      </c>
      <c r="U21" s="26">
        <f t="shared" si="3"/>
        <v>3.3173158976814534</v>
      </c>
      <c r="V21" s="26">
        <f t="shared" si="6"/>
        <v>2.9282821736774949</v>
      </c>
    </row>
    <row r="22" spans="1:22" x14ac:dyDescent="0.25">
      <c r="A22" s="1">
        <v>1999</v>
      </c>
      <c r="B22" s="1" t="s">
        <v>6</v>
      </c>
      <c r="D22" s="22">
        <v>1.8722000000000001</v>
      </c>
      <c r="E22" s="24">
        <v>12.551399999999999</v>
      </c>
      <c r="F22" s="31">
        <v>186.62</v>
      </c>
      <c r="G22" s="18">
        <v>45</v>
      </c>
      <c r="H22" s="29">
        <v>11.18</v>
      </c>
      <c r="K22" s="27">
        <f t="shared" si="0"/>
        <v>50.334722408925927</v>
      </c>
      <c r="L22" s="27">
        <f t="shared" si="7"/>
        <v>12.551399999999999</v>
      </c>
      <c r="M22" s="27">
        <f t="shared" si="2"/>
        <v>34.801581381470982</v>
      </c>
      <c r="N22" s="27">
        <f t="shared" si="4"/>
        <v>25.862068965517242</v>
      </c>
      <c r="O22" s="27">
        <f t="shared" si="5"/>
        <v>21.198331437239286</v>
      </c>
      <c r="R22" s="26">
        <f t="shared" si="1"/>
        <v>3.9186951452943397</v>
      </c>
      <c r="S22" s="26">
        <f t="shared" si="8"/>
        <v>2.5298322131409927</v>
      </c>
      <c r="T22" s="26">
        <f t="shared" si="3"/>
        <v>3.5496628277442648</v>
      </c>
      <c r="U22" s="26">
        <f t="shared" si="3"/>
        <v>3.2527773765438823</v>
      </c>
      <c r="V22" s="26">
        <f t="shared" si="6"/>
        <v>3.0539224727899037</v>
      </c>
    </row>
    <row r="23" spans="1:22" x14ac:dyDescent="0.25">
      <c r="A23" s="1">
        <v>2000</v>
      </c>
      <c r="B23" s="1" t="s">
        <v>6</v>
      </c>
      <c r="D23" s="22">
        <v>2.5284</v>
      </c>
      <c r="E23" s="24">
        <v>20.109750000000002</v>
      </c>
      <c r="F23" s="31">
        <v>219.34</v>
      </c>
      <c r="G23" s="18">
        <v>62</v>
      </c>
      <c r="H23" s="29">
        <v>15.09</v>
      </c>
      <c r="K23" s="27">
        <f t="shared" si="0"/>
        <v>67.97687861271676</v>
      </c>
      <c r="L23" s="27">
        <f t="shared" si="7"/>
        <v>20.109750000000002</v>
      </c>
      <c r="M23" s="27">
        <f t="shared" si="2"/>
        <v>40.90332686856631</v>
      </c>
      <c r="N23" s="27">
        <f t="shared" si="4"/>
        <v>35.632183908045974</v>
      </c>
      <c r="O23" s="27">
        <f t="shared" si="5"/>
        <v>28.612059158134244</v>
      </c>
      <c r="R23" s="26">
        <f t="shared" si="1"/>
        <v>4.2191676269548388</v>
      </c>
      <c r="S23" s="26">
        <f t="shared" si="8"/>
        <v>3.0012047720812309</v>
      </c>
      <c r="T23" s="26">
        <f t="shared" si="3"/>
        <v>3.711211401270452</v>
      </c>
      <c r="U23" s="26">
        <f t="shared" si="3"/>
        <v>3.5732492718186539</v>
      </c>
      <c r="V23" s="26">
        <f t="shared" si="6"/>
        <v>3.3538282778427084</v>
      </c>
    </row>
    <row r="24" spans="1:22" x14ac:dyDescent="0.25">
      <c r="A24" s="1">
        <v>2001</v>
      </c>
      <c r="B24" s="1" t="s">
        <v>6</v>
      </c>
      <c r="D24" s="22">
        <v>2.4411999999999998</v>
      </c>
      <c r="E24" s="24">
        <v>49.904299999999999</v>
      </c>
      <c r="F24" s="31">
        <v>176.79</v>
      </c>
      <c r="G24" s="18">
        <v>69</v>
      </c>
      <c r="H24" s="29">
        <v>17.48</v>
      </c>
      <c r="K24" s="27">
        <f t="shared" si="0"/>
        <v>65.632477483532725</v>
      </c>
      <c r="L24" s="27">
        <f t="shared" si="7"/>
        <v>49.904300000000006</v>
      </c>
      <c r="M24" s="27">
        <f t="shared" si="2"/>
        <v>32.968446964045953</v>
      </c>
      <c r="N24" s="27">
        <f t="shared" si="4"/>
        <v>39.655172413793103</v>
      </c>
      <c r="O24" s="27">
        <f t="shared" si="5"/>
        <v>33.143723928706862</v>
      </c>
      <c r="R24" s="26">
        <f t="shared" si="1"/>
        <v>4.1840706570270347</v>
      </c>
      <c r="S24" s="26">
        <f t="shared" si="8"/>
        <v>3.9101071713895394</v>
      </c>
      <c r="T24" s="26">
        <f t="shared" si="3"/>
        <v>3.495550951456321</v>
      </c>
      <c r="U24" s="26">
        <f t="shared" si="3"/>
        <v>3.6802213913708219</v>
      </c>
      <c r="V24" s="26">
        <f t="shared" si="6"/>
        <v>3.5008533752903399</v>
      </c>
    </row>
    <row r="25" spans="1:22" x14ac:dyDescent="0.25">
      <c r="A25" s="1">
        <v>2002</v>
      </c>
      <c r="B25" s="1" t="s">
        <v>6</v>
      </c>
      <c r="D25" s="22">
        <v>1.9638</v>
      </c>
      <c r="E25" s="24">
        <v>46.76258</v>
      </c>
      <c r="F25" s="31">
        <v>284.79000000000002</v>
      </c>
      <c r="G25" s="18">
        <v>64</v>
      </c>
      <c r="H25" s="29">
        <v>21.1</v>
      </c>
      <c r="K25" s="27">
        <f t="shared" si="0"/>
        <v>52.797419007931175</v>
      </c>
      <c r="L25" s="27">
        <f t="shared" si="7"/>
        <v>46.76258</v>
      </c>
      <c r="M25" s="27">
        <f t="shared" si="2"/>
        <v>53.10868267939729</v>
      </c>
      <c r="N25" s="27">
        <f t="shared" si="4"/>
        <v>36.781609195402297</v>
      </c>
      <c r="O25" s="27">
        <f t="shared" si="5"/>
        <v>40.007584376185058</v>
      </c>
      <c r="R25" s="26">
        <f t="shared" si="1"/>
        <v>3.9664623070918852</v>
      </c>
      <c r="S25" s="26">
        <f t="shared" si="8"/>
        <v>3.8450833104453217</v>
      </c>
      <c r="T25" s="26">
        <f t="shared" si="3"/>
        <v>3.9723404305002061</v>
      </c>
      <c r="U25" s="26">
        <f t="shared" si="3"/>
        <v>3.6049979701332342</v>
      </c>
      <c r="V25" s="26">
        <f t="shared" si="6"/>
        <v>3.6890690455449717</v>
      </c>
    </row>
    <row r="26" spans="1:22" x14ac:dyDescent="0.25">
      <c r="A26" s="1">
        <v>2003</v>
      </c>
      <c r="B26" s="1" t="s">
        <v>6</v>
      </c>
      <c r="D26" s="22">
        <v>2.9535999999999998</v>
      </c>
      <c r="E26" s="24">
        <v>22.089030000000001</v>
      </c>
      <c r="F26" s="31">
        <v>244.34</v>
      </c>
      <c r="G26" s="18">
        <v>84</v>
      </c>
      <c r="H26" s="29">
        <v>25.96</v>
      </c>
      <c r="K26" s="27">
        <f t="shared" si="0"/>
        <v>79.408522650893929</v>
      </c>
      <c r="L26" s="27">
        <f t="shared" si="7"/>
        <v>22.089030000000001</v>
      </c>
      <c r="M26" s="27">
        <f t="shared" si="2"/>
        <v>45.565418469342085</v>
      </c>
      <c r="N26" s="27">
        <f t="shared" si="4"/>
        <v>48.275862068965516</v>
      </c>
      <c r="O26" s="27">
        <f t="shared" si="5"/>
        <v>49.222601441031472</v>
      </c>
      <c r="R26" s="26">
        <f t="shared" si="1"/>
        <v>4.3746057006652279</v>
      </c>
      <c r="S26" s="26">
        <f t="shared" si="8"/>
        <v>3.0950811051958289</v>
      </c>
      <c r="T26" s="26">
        <f t="shared" si="3"/>
        <v>3.8191490619143029</v>
      </c>
      <c r="U26" s="26">
        <f t="shared" si="3"/>
        <v>3.8769316856168761</v>
      </c>
      <c r="V26" s="26">
        <f t="shared" si="6"/>
        <v>3.8963528968988399</v>
      </c>
    </row>
    <row r="27" spans="1:22" x14ac:dyDescent="0.25">
      <c r="A27" s="1">
        <v>2004</v>
      </c>
      <c r="B27" s="1" t="s">
        <v>6</v>
      </c>
      <c r="D27" s="22">
        <v>2.3029000000000002</v>
      </c>
      <c r="E27" s="24">
        <v>32.697780000000002</v>
      </c>
      <c r="F27" s="31">
        <v>187.17</v>
      </c>
      <c r="G27" s="18">
        <v>99</v>
      </c>
      <c r="H27" s="29">
        <v>27.09</v>
      </c>
      <c r="K27" s="27">
        <f t="shared" si="0"/>
        <v>61.914235784379628</v>
      </c>
      <c r="L27" s="27">
        <f t="shared" si="7"/>
        <v>32.697780000000002</v>
      </c>
      <c r="M27" s="27">
        <f t="shared" si="2"/>
        <v>34.904147396688046</v>
      </c>
      <c r="N27" s="27">
        <f t="shared" si="4"/>
        <v>56.896551724137929</v>
      </c>
      <c r="O27" s="27">
        <f t="shared" si="5"/>
        <v>51.365187713310576</v>
      </c>
      <c r="R27" s="26">
        <f t="shared" si="1"/>
        <v>4.1257501336106657</v>
      </c>
      <c r="S27" s="26">
        <f t="shared" si="8"/>
        <v>3.4873071856903266</v>
      </c>
      <c r="T27" s="26">
        <f t="shared" si="3"/>
        <v>3.5526056587291936</v>
      </c>
      <c r="U27" s="26">
        <f t="shared" si="3"/>
        <v>4.0412347369081525</v>
      </c>
      <c r="V27" s="26">
        <f t="shared" si="6"/>
        <v>3.9389606611599546</v>
      </c>
    </row>
    <row r="28" spans="1:22" x14ac:dyDescent="0.25">
      <c r="A28" s="1">
        <v>2005</v>
      </c>
      <c r="B28" s="1" t="s">
        <v>6</v>
      </c>
      <c r="D28" s="22">
        <v>3.2559</v>
      </c>
      <c r="E28" s="24">
        <v>102.67545</v>
      </c>
      <c r="F28" s="31">
        <v>260.42</v>
      </c>
      <c r="G28" s="18">
        <v>104</v>
      </c>
      <c r="H28" s="29">
        <v>30.17</v>
      </c>
      <c r="K28" s="27">
        <f t="shared" si="0"/>
        <v>87.535959134292241</v>
      </c>
      <c r="L28" s="27">
        <f t="shared" si="7"/>
        <v>102.67545</v>
      </c>
      <c r="M28" s="27">
        <f t="shared" si="2"/>
        <v>48.564075786961062</v>
      </c>
      <c r="N28" s="27">
        <f t="shared" si="4"/>
        <v>59.770114942528735</v>
      </c>
      <c r="O28" s="27">
        <f t="shared" si="5"/>
        <v>57.20515737580584</v>
      </c>
      <c r="R28" s="26">
        <f t="shared" si="1"/>
        <v>4.4720496704767738</v>
      </c>
      <c r="S28" s="26">
        <f t="shared" si="8"/>
        <v>4.6315730425941579</v>
      </c>
      <c r="T28" s="26">
        <f t="shared" si="3"/>
        <v>3.8828840762389714</v>
      </c>
      <c r="U28" s="26">
        <f t="shared" si="3"/>
        <v>4.0905057859149352</v>
      </c>
      <c r="V28" s="26">
        <f t="shared" si="6"/>
        <v>4.0466440582339205</v>
      </c>
    </row>
    <row r="29" spans="1:22" x14ac:dyDescent="0.25">
      <c r="A29" s="1">
        <v>2006</v>
      </c>
      <c r="B29" s="1" t="s">
        <v>6</v>
      </c>
      <c r="D29" s="22">
        <v>3.8904000000000001</v>
      </c>
      <c r="E29" s="24">
        <v>55.012770000000003</v>
      </c>
      <c r="F29" s="31">
        <v>392.3</v>
      </c>
      <c r="G29" s="18">
        <v>100</v>
      </c>
      <c r="H29" s="29">
        <v>30.44</v>
      </c>
      <c r="K29" s="27">
        <f t="shared" si="0"/>
        <v>104.59470358919209</v>
      </c>
      <c r="L29" s="27">
        <f t="shared" si="7"/>
        <v>55.012770000000003</v>
      </c>
      <c r="M29" s="27">
        <f t="shared" si="2"/>
        <v>73.157541399373414</v>
      </c>
      <c r="N29" s="27">
        <f t="shared" si="4"/>
        <v>57.47126436781609</v>
      </c>
      <c r="O29" s="27">
        <f t="shared" si="5"/>
        <v>57.717102768297302</v>
      </c>
      <c r="R29" s="26">
        <f t="shared" si="1"/>
        <v>4.6500929154462716</v>
      </c>
      <c r="S29" s="26">
        <f t="shared" si="8"/>
        <v>4.0075653401006255</v>
      </c>
      <c r="T29" s="26">
        <f t="shared" si="3"/>
        <v>4.2926152171538963</v>
      </c>
      <c r="U29" s="26">
        <f t="shared" si="3"/>
        <v>4.0512850727616536</v>
      </c>
      <c r="V29" s="26">
        <f t="shared" si="6"/>
        <v>4.0555535380564356</v>
      </c>
    </row>
    <row r="30" spans="1:22" x14ac:dyDescent="0.25">
      <c r="A30" s="1">
        <v>2007</v>
      </c>
      <c r="B30" s="1" t="s">
        <v>6</v>
      </c>
      <c r="D30" s="22">
        <v>3.2507999999999999</v>
      </c>
      <c r="E30" s="24">
        <v>35.660969999999999</v>
      </c>
      <c r="F30" s="31">
        <v>347.63</v>
      </c>
      <c r="G30" s="18">
        <v>119</v>
      </c>
      <c r="H30" s="29">
        <v>36.42</v>
      </c>
      <c r="K30" s="27">
        <f t="shared" si="0"/>
        <v>87.398843930635834</v>
      </c>
      <c r="L30" s="27">
        <f t="shared" si="7"/>
        <v>35.660969999999999</v>
      </c>
      <c r="M30" s="27">
        <f t="shared" si="2"/>
        <v>64.827316127107267</v>
      </c>
      <c r="N30" s="27">
        <f t="shared" si="4"/>
        <v>68.390804597701148</v>
      </c>
      <c r="O30" s="27">
        <f t="shared" si="5"/>
        <v>69.055745164960186</v>
      </c>
      <c r="R30" s="26">
        <f t="shared" si="1"/>
        <v>4.4704820552357454</v>
      </c>
      <c r="S30" s="26">
        <f t="shared" si="8"/>
        <v>3.5740568134110906</v>
      </c>
      <c r="T30" s="26">
        <f t="shared" si="3"/>
        <v>4.1717270597044331</v>
      </c>
      <c r="U30" s="26">
        <f t="shared" si="3"/>
        <v>4.2252383798850914</v>
      </c>
      <c r="V30" s="26">
        <f t="shared" si="6"/>
        <v>4.2349140793624125</v>
      </c>
    </row>
    <row r="31" spans="1:22" x14ac:dyDescent="0.25">
      <c r="A31" s="1">
        <v>2008</v>
      </c>
      <c r="B31" s="1" t="s">
        <v>6</v>
      </c>
      <c r="D31" s="22">
        <v>3.8572000000000002</v>
      </c>
      <c r="E31" s="24">
        <v>72.078760000000003</v>
      </c>
      <c r="F31" s="31">
        <v>444.55</v>
      </c>
      <c r="G31" s="18">
        <v>139</v>
      </c>
      <c r="H31" s="29">
        <v>41.6</v>
      </c>
      <c r="K31" s="27">
        <f t="shared" si="0"/>
        <v>103.70211049872296</v>
      </c>
      <c r="L31" s="27">
        <f t="shared" si="7"/>
        <v>72.078760000000003</v>
      </c>
      <c r="M31" s="27">
        <f t="shared" si="2"/>
        <v>82.901312844994777</v>
      </c>
      <c r="N31" s="27">
        <f t="shared" si="4"/>
        <v>79.885057471264375</v>
      </c>
      <c r="O31" s="27">
        <f t="shared" si="5"/>
        <v>78.877512324611303</v>
      </c>
      <c r="R31" s="26">
        <f t="shared" si="1"/>
        <v>4.6415224669929245</v>
      </c>
      <c r="S31" s="26">
        <f t="shared" si="8"/>
        <v>4.2777594100444496</v>
      </c>
      <c r="T31" s="26">
        <f t="shared" si="3"/>
        <v>4.4176508985055367</v>
      </c>
      <c r="U31" s="26">
        <f t="shared" si="3"/>
        <v>4.3805888199042542</v>
      </c>
      <c r="V31" s="26">
        <f t="shared" si="6"/>
        <v>4.3678961723301688</v>
      </c>
    </row>
    <row r="32" spans="1:22" x14ac:dyDescent="0.25">
      <c r="A32" s="1">
        <v>2009</v>
      </c>
      <c r="B32" s="1" t="s">
        <v>6</v>
      </c>
      <c r="D32" s="22">
        <v>4.3091999999999997</v>
      </c>
      <c r="E32" s="24">
        <v>74.740279999999998</v>
      </c>
      <c r="F32" s="31">
        <v>528.96</v>
      </c>
      <c r="G32" s="18">
        <v>146</v>
      </c>
      <c r="H32" s="29">
        <v>45.2</v>
      </c>
      <c r="K32" s="27">
        <f t="shared" si="0"/>
        <v>115.8542814894475</v>
      </c>
      <c r="L32" s="27">
        <f t="shared" si="7"/>
        <v>74.740279999999998</v>
      </c>
      <c r="M32" s="27">
        <f t="shared" si="2"/>
        <v>98.642398925854096</v>
      </c>
      <c r="N32" s="27">
        <f t="shared" si="4"/>
        <v>83.908045977011497</v>
      </c>
      <c r="O32" s="27">
        <f t="shared" si="5"/>
        <v>85.703450891164195</v>
      </c>
      <c r="R32" s="26">
        <f t="shared" si="1"/>
        <v>4.7523332073767328</v>
      </c>
      <c r="S32" s="26">
        <f t="shared" si="8"/>
        <v>4.3140191703708988</v>
      </c>
      <c r="T32" s="26">
        <f t="shared" si="3"/>
        <v>4.5915011785710487</v>
      </c>
      <c r="U32" s="26">
        <f t="shared" si="3"/>
        <v>4.4297215084818991</v>
      </c>
      <c r="V32" s="26">
        <f t="shared" si="6"/>
        <v>4.4508930919011362</v>
      </c>
    </row>
    <row r="33" spans="1:22" x14ac:dyDescent="0.25">
      <c r="A33" s="1">
        <v>2010</v>
      </c>
      <c r="B33" s="1" t="s">
        <v>6</v>
      </c>
      <c r="C33" s="16">
        <v>1</v>
      </c>
      <c r="D33" s="22">
        <v>3.7195</v>
      </c>
      <c r="E33" s="28">
        <v>100</v>
      </c>
      <c r="F33" s="31">
        <v>536.24</v>
      </c>
      <c r="G33" s="18">
        <v>174</v>
      </c>
      <c r="H33" s="29">
        <v>52.74</v>
      </c>
      <c r="J33" s="6">
        <f t="shared" ref="J33:J45" si="9">C33*100</f>
        <v>100</v>
      </c>
      <c r="K33" s="27">
        <f t="shared" si="0"/>
        <v>100</v>
      </c>
      <c r="L33" s="27">
        <f t="shared" si="7"/>
        <v>100</v>
      </c>
      <c r="M33" s="27">
        <f t="shared" si="2"/>
        <v>100</v>
      </c>
      <c r="N33" s="27">
        <f t="shared" si="4"/>
        <v>100</v>
      </c>
      <c r="O33" s="27">
        <f t="shared" si="5"/>
        <v>100</v>
      </c>
      <c r="Q33" s="12">
        <f t="shared" ref="Q33:Q45" si="10">LN(J33)</f>
        <v>4.6051701859880918</v>
      </c>
      <c r="R33" s="26">
        <f t="shared" si="1"/>
        <v>4.6051701859880918</v>
      </c>
      <c r="S33" s="26">
        <f t="shared" si="8"/>
        <v>4.6051701859880918</v>
      </c>
      <c r="T33" s="26">
        <f t="shared" si="3"/>
        <v>4.6051701859880918</v>
      </c>
      <c r="U33" s="26">
        <f t="shared" si="3"/>
        <v>4.6051701859880918</v>
      </c>
      <c r="V33" s="26">
        <f t="shared" si="6"/>
        <v>4.6051701859880918</v>
      </c>
    </row>
    <row r="34" spans="1:22" x14ac:dyDescent="0.25">
      <c r="A34" s="1">
        <v>2011</v>
      </c>
      <c r="B34" s="1" t="s">
        <v>6</v>
      </c>
      <c r="C34" s="16">
        <v>1.1711</v>
      </c>
      <c r="D34" s="22">
        <v>4.8136000000000001</v>
      </c>
      <c r="E34" s="24">
        <v>83.487750000000005</v>
      </c>
      <c r="F34" s="31">
        <v>451.43</v>
      </c>
      <c r="G34" s="18">
        <v>206</v>
      </c>
      <c r="H34" s="29">
        <v>59.42</v>
      </c>
      <c r="J34" s="6">
        <f t="shared" si="9"/>
        <v>117.11</v>
      </c>
      <c r="K34" s="27">
        <f t="shared" si="0"/>
        <v>129.41524398440652</v>
      </c>
      <c r="L34" s="27">
        <f t="shared" si="7"/>
        <v>83.48775000000002</v>
      </c>
      <c r="M34" s="27">
        <f t="shared" si="2"/>
        <v>84.184320453528272</v>
      </c>
      <c r="N34" s="27">
        <f t="shared" si="4"/>
        <v>118.39080459770115</v>
      </c>
      <c r="O34" s="27">
        <f t="shared" si="5"/>
        <v>112.66590822904816</v>
      </c>
      <c r="Q34" s="12">
        <f t="shared" si="10"/>
        <v>4.7631136640540461</v>
      </c>
      <c r="R34" s="26">
        <f t="shared" si="1"/>
        <v>4.8630261802628372</v>
      </c>
      <c r="S34" s="26">
        <f t="shared" si="8"/>
        <v>4.4246999145075199</v>
      </c>
      <c r="T34" s="26">
        <f t="shared" si="3"/>
        <v>4.4330086860159881</v>
      </c>
      <c r="U34" s="26">
        <f t="shared" si="3"/>
        <v>4.7739910555631431</v>
      </c>
      <c r="V34" s="26">
        <f t="shared" si="6"/>
        <v>4.7244268750974125</v>
      </c>
    </row>
    <row r="35" spans="1:22" x14ac:dyDescent="0.25">
      <c r="A35" s="1">
        <v>2012</v>
      </c>
      <c r="B35" s="1" t="s">
        <v>6</v>
      </c>
      <c r="C35" s="16">
        <v>1.3152999999999999</v>
      </c>
      <c r="D35" s="22">
        <v>3.5468000000000002</v>
      </c>
      <c r="E35" s="24">
        <v>101.95053999999999</v>
      </c>
      <c r="F35" s="31">
        <v>517.83000000000004</v>
      </c>
      <c r="G35" s="18">
        <v>222</v>
      </c>
      <c r="H35" s="29">
        <v>65.17</v>
      </c>
      <c r="J35" s="6">
        <f t="shared" si="9"/>
        <v>131.53</v>
      </c>
      <c r="K35" s="27">
        <f t="shared" si="0"/>
        <v>95.356902809517408</v>
      </c>
      <c r="L35" s="27">
        <f t="shared" si="7"/>
        <v>101.95053999999999</v>
      </c>
      <c r="M35" s="27">
        <f t="shared" si="2"/>
        <v>96.56683574518874</v>
      </c>
      <c r="N35" s="27">
        <f t="shared" si="4"/>
        <v>127.58620689655173</v>
      </c>
      <c r="O35" s="27">
        <f t="shared" si="5"/>
        <v>123.56844899507016</v>
      </c>
      <c r="Q35" s="12">
        <f t="shared" si="10"/>
        <v>4.8792349624806874</v>
      </c>
      <c r="R35" s="26">
        <f t="shared" si="1"/>
        <v>4.5576267238625476</v>
      </c>
      <c r="S35" s="26">
        <f t="shared" si="8"/>
        <v>4.6244877937205118</v>
      </c>
      <c r="T35" s="26">
        <f t="shared" si="3"/>
        <v>4.5702353670050968</v>
      </c>
      <c r="U35" s="26">
        <f t="shared" si="3"/>
        <v>4.848792268645842</v>
      </c>
      <c r="V35" s="26">
        <f t="shared" si="6"/>
        <v>4.8167952454072394</v>
      </c>
    </row>
    <row r="36" spans="1:22" x14ac:dyDescent="0.25">
      <c r="A36" s="1">
        <v>2013</v>
      </c>
      <c r="B36" s="1" t="s">
        <v>6</v>
      </c>
      <c r="C36" s="16">
        <v>1.502</v>
      </c>
      <c r="D36" s="22">
        <v>4.1416000000000004</v>
      </c>
      <c r="E36" s="24">
        <v>106.47841</v>
      </c>
      <c r="F36" s="31">
        <v>634.95000000000005</v>
      </c>
      <c r="G36" s="18">
        <v>211</v>
      </c>
      <c r="H36" s="29">
        <v>60.7</v>
      </c>
      <c r="J36" s="6">
        <f t="shared" si="9"/>
        <v>150.19999999999999</v>
      </c>
      <c r="K36" s="27">
        <f t="shared" si="0"/>
        <v>111.34829950262133</v>
      </c>
      <c r="L36" s="27">
        <f t="shared" si="7"/>
        <v>106.47841</v>
      </c>
      <c r="M36" s="27">
        <f t="shared" si="2"/>
        <v>118.40780247650306</v>
      </c>
      <c r="N36" s="27">
        <f t="shared" si="4"/>
        <v>121.26436781609195</v>
      </c>
      <c r="O36" s="27">
        <f t="shared" si="5"/>
        <v>115.09290860826697</v>
      </c>
      <c r="Q36" s="12">
        <f t="shared" si="10"/>
        <v>5.0119677393300339</v>
      </c>
      <c r="R36" s="26">
        <f t="shared" si="1"/>
        <v>4.7126631219443871</v>
      </c>
      <c r="S36" s="26">
        <f t="shared" si="8"/>
        <v>4.6679422415936989</v>
      </c>
      <c r="T36" s="26">
        <f t="shared" si="3"/>
        <v>4.7741346195734318</v>
      </c>
      <c r="U36" s="26">
        <f t="shared" si="3"/>
        <v>4.7979730202496285</v>
      </c>
      <c r="V36" s="26">
        <f t="shared" si="6"/>
        <v>4.745739703128403</v>
      </c>
    </row>
    <row r="37" spans="1:22" x14ac:dyDescent="0.25">
      <c r="A37" s="1">
        <v>2014</v>
      </c>
      <c r="B37" s="1" t="s">
        <v>6</v>
      </c>
      <c r="C37" s="16">
        <v>1.4493</v>
      </c>
      <c r="D37" s="22">
        <v>2.6053000000000002</v>
      </c>
      <c r="E37" s="24">
        <v>75.896000000000001</v>
      </c>
      <c r="F37" s="31">
        <v>556.91999999999996</v>
      </c>
      <c r="G37" s="18">
        <v>201</v>
      </c>
      <c r="H37" s="29">
        <v>66.73</v>
      </c>
      <c r="J37" s="6">
        <f t="shared" si="9"/>
        <v>144.93</v>
      </c>
      <c r="K37" s="27">
        <f t="shared" si="0"/>
        <v>70.044360801182961</v>
      </c>
      <c r="L37" s="27">
        <f t="shared" si="7"/>
        <v>75.896000000000001</v>
      </c>
      <c r="M37" s="27">
        <f t="shared" si="2"/>
        <v>103.85648217216171</v>
      </c>
      <c r="N37" s="27">
        <f t="shared" si="4"/>
        <v>115.51724137931035</v>
      </c>
      <c r="O37" s="27">
        <f t="shared" si="5"/>
        <v>126.52635570724307</v>
      </c>
      <c r="Q37" s="12">
        <f t="shared" si="10"/>
        <v>4.976250867234425</v>
      </c>
      <c r="R37" s="26">
        <f t="shared" si="1"/>
        <v>4.2491287670611895</v>
      </c>
      <c r="S37" s="26">
        <f t="shared" si="8"/>
        <v>4.3293639820905758</v>
      </c>
      <c r="T37" s="26">
        <f t="shared" si="3"/>
        <v>4.6430099669794735</v>
      </c>
      <c r="U37" s="26">
        <f t="shared" si="3"/>
        <v>4.7494197948326384</v>
      </c>
      <c r="V37" s="26">
        <f t="shared" si="6"/>
        <v>4.8404506319784657</v>
      </c>
    </row>
    <row r="38" spans="1:22" x14ac:dyDescent="0.25">
      <c r="A38" s="1">
        <v>2015</v>
      </c>
      <c r="B38" s="1" t="s">
        <v>6</v>
      </c>
      <c r="C38" s="16">
        <v>1.3063</v>
      </c>
      <c r="D38" s="22">
        <v>3.9108999999999998</v>
      </c>
      <c r="E38" s="24">
        <v>126.78175</v>
      </c>
      <c r="F38" s="31">
        <v>704.37</v>
      </c>
      <c r="G38" s="18">
        <v>205</v>
      </c>
      <c r="H38" s="29">
        <v>71.63</v>
      </c>
      <c r="J38" s="6">
        <f t="shared" si="9"/>
        <v>130.63</v>
      </c>
      <c r="K38" s="27">
        <f t="shared" si="0"/>
        <v>105.14585293722274</v>
      </c>
      <c r="L38" s="27">
        <f t="shared" si="7"/>
        <v>126.78175000000002</v>
      </c>
      <c r="M38" s="27">
        <f t="shared" si="2"/>
        <v>131.35349843353723</v>
      </c>
      <c r="N38" s="27">
        <f t="shared" si="4"/>
        <v>117.81609195402299</v>
      </c>
      <c r="O38" s="27">
        <f t="shared" si="5"/>
        <v>135.81721653394007</v>
      </c>
      <c r="Q38" s="12">
        <f t="shared" si="10"/>
        <v>4.872368899498472</v>
      </c>
      <c r="R38" s="26">
        <f t="shared" si="1"/>
        <v>4.6553484618771117</v>
      </c>
      <c r="S38" s="26">
        <f t="shared" si="8"/>
        <v>4.8424671041997822</v>
      </c>
      <c r="T38" s="26">
        <f t="shared" si="3"/>
        <v>4.8778921502156649</v>
      </c>
      <c r="U38" s="26">
        <f t="shared" si="3"/>
        <v>4.7691248659119703</v>
      </c>
      <c r="V38" s="26">
        <f t="shared" si="6"/>
        <v>4.9113099856893108</v>
      </c>
    </row>
    <row r="39" spans="1:22" x14ac:dyDescent="0.25">
      <c r="A39" s="1">
        <v>2016</v>
      </c>
      <c r="B39" s="1" t="s">
        <v>6</v>
      </c>
      <c r="C39" s="16">
        <v>1.34</v>
      </c>
      <c r="D39" s="22">
        <v>3.2427999999999999</v>
      </c>
      <c r="E39" s="24">
        <v>86.364879999999999</v>
      </c>
      <c r="F39" s="31">
        <v>678.6</v>
      </c>
      <c r="G39" s="18">
        <v>228</v>
      </c>
      <c r="H39" s="29">
        <v>74.290000000000006</v>
      </c>
      <c r="J39" s="6">
        <f t="shared" si="9"/>
        <v>134</v>
      </c>
      <c r="K39" s="27">
        <f t="shared" si="0"/>
        <v>87.183761258233631</v>
      </c>
      <c r="L39" s="27">
        <f t="shared" si="7"/>
        <v>86.364879999999999</v>
      </c>
      <c r="M39" s="27">
        <f t="shared" si="2"/>
        <v>126.54781441145755</v>
      </c>
      <c r="N39" s="27">
        <f t="shared" si="4"/>
        <v>131.0344827586207</v>
      </c>
      <c r="O39" s="27">
        <f t="shared" si="5"/>
        <v>140.86082669700417</v>
      </c>
      <c r="Q39" s="12">
        <f t="shared" si="10"/>
        <v>4.8978397999509111</v>
      </c>
      <c r="R39" s="26">
        <f t="shared" si="1"/>
        <v>4.468018089470247</v>
      </c>
      <c r="S39" s="26">
        <f t="shared" si="8"/>
        <v>4.4585811116925367</v>
      </c>
      <c r="T39" s="26">
        <f t="shared" si="3"/>
        <v>4.840620216288519</v>
      </c>
      <c r="U39" s="26">
        <f t="shared" si="3"/>
        <v>4.8754605157280029</v>
      </c>
      <c r="V39" s="26">
        <f t="shared" si="6"/>
        <v>4.9477723582266657</v>
      </c>
    </row>
    <row r="40" spans="1:22" x14ac:dyDescent="0.25">
      <c r="A40" s="1">
        <v>2017</v>
      </c>
      <c r="B40" s="1" t="s">
        <v>6</v>
      </c>
      <c r="C40" s="16">
        <v>1.3511</v>
      </c>
      <c r="D40" s="22">
        <v>3.2389999999999999</v>
      </c>
      <c r="E40" s="24">
        <v>97.096360000000004</v>
      </c>
      <c r="F40" s="31">
        <v>699.21</v>
      </c>
      <c r="G40" s="18">
        <v>259</v>
      </c>
      <c r="H40" s="29">
        <v>81.31</v>
      </c>
      <c r="J40" s="6">
        <f t="shared" si="9"/>
        <v>135.10999999999999</v>
      </c>
      <c r="K40" s="27">
        <f t="shared" si="0"/>
        <v>87.081596988842577</v>
      </c>
      <c r="L40" s="27">
        <f t="shared" si="7"/>
        <v>97.096360000000004</v>
      </c>
      <c r="M40" s="27">
        <f t="shared" si="2"/>
        <v>130.3912427271371</v>
      </c>
      <c r="N40" s="27">
        <f t="shared" si="4"/>
        <v>148.85057471264369</v>
      </c>
      <c r="O40" s="27">
        <f t="shared" si="5"/>
        <v>154.17140690178232</v>
      </c>
      <c r="Q40" s="12">
        <f t="shared" si="10"/>
        <v>4.9060892614718679</v>
      </c>
      <c r="R40" s="26">
        <f t="shared" si="1"/>
        <v>4.4668455755280245</v>
      </c>
      <c r="S40" s="26">
        <f t="shared" si="8"/>
        <v>4.5757038874679461</v>
      </c>
      <c r="T40" s="26">
        <f t="shared" si="3"/>
        <v>4.8705394902369381</v>
      </c>
      <c r="U40" s="26">
        <f t="shared" si="3"/>
        <v>5.0029429484731001</v>
      </c>
      <c r="V40" s="26">
        <f t="shared" si="6"/>
        <v>5.0380650152826965</v>
      </c>
    </row>
    <row r="41" spans="1:22" x14ac:dyDescent="0.25">
      <c r="A41" s="1">
        <v>2018</v>
      </c>
      <c r="B41" s="1" t="s">
        <v>6</v>
      </c>
      <c r="C41" s="16">
        <v>1.8653</v>
      </c>
      <c r="D41" s="22">
        <v>5.3348000000000004</v>
      </c>
      <c r="E41" s="24">
        <v>153.80710999999999</v>
      </c>
      <c r="F41" s="31">
        <v>627.64</v>
      </c>
      <c r="G41" s="18">
        <v>285</v>
      </c>
      <c r="H41" s="29">
        <v>82.69</v>
      </c>
      <c r="J41" s="6">
        <f t="shared" si="9"/>
        <v>186.53</v>
      </c>
      <c r="K41" s="27">
        <f t="shared" si="0"/>
        <v>143.42788009141015</v>
      </c>
      <c r="L41" s="27">
        <f t="shared" si="7"/>
        <v>153.80710999999999</v>
      </c>
      <c r="M41" s="27">
        <f t="shared" si="2"/>
        <v>117.04460689243622</v>
      </c>
      <c r="N41" s="27">
        <f t="shared" si="4"/>
        <v>163.79310344827587</v>
      </c>
      <c r="O41" s="27">
        <f t="shared" si="5"/>
        <v>156.78801668562761</v>
      </c>
      <c r="Q41" s="12">
        <f t="shared" si="10"/>
        <v>5.228592084056471</v>
      </c>
      <c r="R41" s="26">
        <f t="shared" si="1"/>
        <v>4.9658323311049353</v>
      </c>
      <c r="S41" s="26">
        <f t="shared" si="8"/>
        <v>5.0356992848716828</v>
      </c>
      <c r="T41" s="26">
        <f t="shared" si="3"/>
        <v>4.7625551176292564</v>
      </c>
      <c r="U41" s="26">
        <f t="shared" si="3"/>
        <v>5.0986040670422126</v>
      </c>
      <c r="V41" s="26">
        <f t="shared" si="6"/>
        <v>5.0548946807970259</v>
      </c>
    </row>
    <row r="42" spans="1:22" x14ac:dyDescent="0.25">
      <c r="A42" s="1">
        <v>2019</v>
      </c>
      <c r="B42" s="1" t="s">
        <v>6</v>
      </c>
      <c r="C42" s="16">
        <v>1.8544</v>
      </c>
      <c r="D42" s="22">
        <v>4.8639000000000001</v>
      </c>
      <c r="E42" s="24">
        <v>156.1935</v>
      </c>
      <c r="F42" s="31">
        <v>617.46</v>
      </c>
      <c r="G42" s="18">
        <v>255</v>
      </c>
      <c r="H42" s="29">
        <v>82.11</v>
      </c>
      <c r="J42" s="6">
        <f t="shared" si="9"/>
        <v>185.44</v>
      </c>
      <c r="K42" s="27">
        <f t="shared" si="0"/>
        <v>130.76757628713537</v>
      </c>
      <c r="L42" s="27">
        <f t="shared" si="7"/>
        <v>156.1935</v>
      </c>
      <c r="M42" s="27">
        <f t="shared" si="2"/>
        <v>115.14620319260032</v>
      </c>
      <c r="N42" s="27">
        <f t="shared" si="4"/>
        <v>146.55172413793105</v>
      </c>
      <c r="O42" s="27">
        <f t="shared" si="5"/>
        <v>155.68828213879408</v>
      </c>
      <c r="Q42" s="12">
        <f t="shared" si="10"/>
        <v>5.2227313795914414</v>
      </c>
      <c r="R42" s="26">
        <f t="shared" si="1"/>
        <v>4.8734215205808287</v>
      </c>
      <c r="S42" s="26">
        <f t="shared" si="8"/>
        <v>5.0510956232234667</v>
      </c>
      <c r="T42" s="26">
        <f t="shared" si="3"/>
        <v>4.7462026530144446</v>
      </c>
      <c r="U42" s="26">
        <f t="shared" si="3"/>
        <v>4.9873784319319885</v>
      </c>
      <c r="V42" s="26">
        <f t="shared" si="6"/>
        <v>5.047855816783648</v>
      </c>
    </row>
    <row r="43" spans="1:22" x14ac:dyDescent="0.25">
      <c r="A43" s="1">
        <v>2020</v>
      </c>
      <c r="B43" s="1" t="s">
        <v>6</v>
      </c>
      <c r="C43" s="16">
        <v>1.7989999999999999</v>
      </c>
      <c r="D43" s="22">
        <v>4.4053000000000004</v>
      </c>
      <c r="E43" s="24">
        <v>145.64969000000002</v>
      </c>
      <c r="F43" s="31">
        <v>587.91</v>
      </c>
      <c r="G43" s="18">
        <v>64</v>
      </c>
      <c r="H43" s="30">
        <v>91.2</v>
      </c>
      <c r="J43" s="6">
        <f t="shared" si="9"/>
        <v>179.9</v>
      </c>
      <c r="K43" s="27">
        <f t="shared" si="0"/>
        <v>118.437962091679</v>
      </c>
      <c r="L43" s="27">
        <f t="shared" si="7"/>
        <v>145.64969000000002</v>
      </c>
      <c r="M43" s="27">
        <f t="shared" si="2"/>
        <v>109.63561092048336</v>
      </c>
      <c r="N43" s="27">
        <f t="shared" si="4"/>
        <v>36.781609195402297</v>
      </c>
      <c r="O43" s="27">
        <f t="shared" si="5"/>
        <v>172.92377701934015</v>
      </c>
      <c r="Q43" s="12">
        <f t="shared" si="10"/>
        <v>5.1924011409564876</v>
      </c>
      <c r="R43" s="26">
        <f t="shared" si="1"/>
        <v>4.7743892968347614</v>
      </c>
      <c r="S43" s="26">
        <f t="shared" si="8"/>
        <v>4.9812043550132028</v>
      </c>
      <c r="T43" s="26">
        <f t="shared" si="3"/>
        <v>4.6971622388974614</v>
      </c>
      <c r="U43" s="26">
        <f t="shared" si="3"/>
        <v>3.6049979701332342</v>
      </c>
      <c r="V43" s="26">
        <f t="shared" si="6"/>
        <v>5.1528509021432365</v>
      </c>
    </row>
    <row r="44" spans="1:22" x14ac:dyDescent="0.25">
      <c r="A44" s="1">
        <v>2021</v>
      </c>
      <c r="B44" s="1" t="s">
        <v>6</v>
      </c>
      <c r="C44" s="16">
        <v>2.2418999999999998</v>
      </c>
      <c r="D44" s="22">
        <v>5.6227</v>
      </c>
      <c r="E44" s="24">
        <v>105.89621</v>
      </c>
      <c r="F44" s="31">
        <v>602.70000000000005</v>
      </c>
      <c r="G44" s="13" t="s">
        <v>10</v>
      </c>
      <c r="H44" s="24">
        <v>93.2</v>
      </c>
      <c r="J44" s="6">
        <f t="shared" si="9"/>
        <v>224.18999999999997</v>
      </c>
      <c r="K44" s="27">
        <f t="shared" si="0"/>
        <v>151.16816776448448</v>
      </c>
      <c r="L44" s="27">
        <f t="shared" si="7"/>
        <v>105.89621</v>
      </c>
      <c r="M44" s="27">
        <f t="shared" si="2"/>
        <v>112.39370431150232</v>
      </c>
      <c r="N44" s="13"/>
      <c r="O44" s="27">
        <f>100*H44/H$33</f>
        <v>176.71596511186954</v>
      </c>
      <c r="Q44" s="12">
        <f t="shared" si="10"/>
        <v>5.4124939066103082</v>
      </c>
      <c r="R44" s="26">
        <f t="shared" si="1"/>
        <v>5.0183929109225716</v>
      </c>
      <c r="S44" s="26">
        <f t="shared" si="8"/>
        <v>4.6624594634872398</v>
      </c>
      <c r="T44" s="26">
        <f t="shared" si="3"/>
        <v>4.7220079244273876</v>
      </c>
      <c r="U44" s="15"/>
      <c r="V44" s="26">
        <f t="shared" si="6"/>
        <v>5.1745437267544965</v>
      </c>
    </row>
    <row r="45" spans="1:22" x14ac:dyDescent="0.25">
      <c r="A45" s="13">
        <v>2022</v>
      </c>
      <c r="B45" s="13" t="s">
        <v>6</v>
      </c>
      <c r="C45" s="16">
        <v>2.3157999999999999</v>
      </c>
      <c r="D45" s="22">
        <v>5.0780000000000003</v>
      </c>
      <c r="E45" s="24">
        <v>94.395269999999996</v>
      </c>
      <c r="F45" s="24">
        <v>642.39</v>
      </c>
      <c r="G45" s="13" t="s">
        <v>10</v>
      </c>
      <c r="H45" s="24">
        <v>100</v>
      </c>
      <c r="J45" s="6">
        <f t="shared" si="9"/>
        <v>231.57999999999998</v>
      </c>
      <c r="K45" s="27">
        <f t="shared" si="0"/>
        <v>136.52372630729937</v>
      </c>
      <c r="L45" s="27">
        <f t="shared" si="7"/>
        <v>94.395269999999996</v>
      </c>
      <c r="M45" s="27">
        <f t="shared" si="2"/>
        <v>119.79524093689393</v>
      </c>
      <c r="N45" s="13"/>
      <c r="O45" s="27">
        <f>100*H45/H$33</f>
        <v>189.60940462646946</v>
      </c>
      <c r="Q45" s="12">
        <f t="shared" si="10"/>
        <v>5.4449253861841269</v>
      </c>
      <c r="R45" s="26">
        <f t="shared" si="1"/>
        <v>4.9164984186213188</v>
      </c>
      <c r="S45" s="26">
        <f t="shared" si="8"/>
        <v>4.5474909659639078</v>
      </c>
      <c r="T45" s="26">
        <f t="shared" si="3"/>
        <v>4.7857839598246246</v>
      </c>
      <c r="U45" s="14"/>
      <c r="V45" s="26">
        <f t="shared" si="6"/>
        <v>5.2449661910510423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AC438DAE6DF4E8E0F66E63281B25C" ma:contentTypeVersion="10" ma:contentTypeDescription="Create a new document." ma:contentTypeScope="" ma:versionID="2d3ef5814d51e4dc15b32a4ccc685789">
  <xsd:schema xmlns:xsd="http://www.w3.org/2001/XMLSchema" xmlns:xs="http://www.w3.org/2001/XMLSchema" xmlns:p="http://schemas.microsoft.com/office/2006/metadata/properties" xmlns:ns2="1eb12219-0d3a-4ce4-b7cc-182f9d40adfc" targetNamespace="http://schemas.microsoft.com/office/2006/metadata/properties" ma:root="true" ma:fieldsID="8dc1f183ecba75e89c4aa2b38f206602" ns2:_="">
    <xsd:import namespace="1eb12219-0d3a-4ce4-b7cc-182f9d40ad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12219-0d3a-4ce4-b7cc-182f9d40a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32FD52-B71F-4DBA-B62E-248B64E7270B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1eb12219-0d3a-4ce4-b7cc-182f9d40adfc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FE9F59-9812-4F32-BF18-DA30B102E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B70827-0559-4F37-B5D0-805ADD64E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12219-0d3a-4ce4-b7cc-182f9d40ad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Gitte Høj Jensen</dc:creator>
  <cp:lastModifiedBy>Gitte Høj Jensen</cp:lastModifiedBy>
  <cp:lastPrinted>2022-04-01T09:40:34Z</cp:lastPrinted>
  <dcterms:created xsi:type="dcterms:W3CDTF">2021-10-18T14:59:28Z</dcterms:created>
  <dcterms:modified xsi:type="dcterms:W3CDTF">2023-06-06T07:30:36Z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0x01010059FAC438DAE6DF4E8E0F66E63281B25C</vt:lpwstr>
  </property>
</Properties>
</file>